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INDÍGENAS\"/>
    </mc:Choice>
  </mc:AlternateContent>
  <bookViews>
    <workbookView xWindow="14505" yWindow="-15" windowWidth="14340" windowHeight="12735"/>
  </bookViews>
  <sheets>
    <sheet name="2017" sheetId="9" r:id="rId1"/>
    <sheet name="2016" sheetId="8" r:id="rId2"/>
    <sheet name="2015" sheetId="7" r:id="rId3"/>
    <sheet name="2014" sheetId="5" r:id="rId4"/>
    <sheet name="2013" sheetId="4" r:id="rId5"/>
    <sheet name="2012" sheetId="3" r:id="rId6"/>
    <sheet name="2011" sheetId="2" r:id="rId7"/>
    <sheet name="2010" sheetId="6" r:id="rId8"/>
  </sheets>
  <definedNames>
    <definedName name="_xlnm._FilterDatabase" localSheetId="7" hidden="1">'2010'!$A$11:$Y$61</definedName>
    <definedName name="_xlnm._FilterDatabase" localSheetId="6" hidden="1">'2011'!$A$13:$HW$63</definedName>
    <definedName name="_xlnm._FilterDatabase" localSheetId="5" hidden="1">'2012'!$A$11:$AA$63</definedName>
    <definedName name="_xlnm._FilterDatabase" localSheetId="4" hidden="1">'2013'!$A$11:$Z$62</definedName>
    <definedName name="_xlnm._FilterDatabase" localSheetId="3" hidden="1">'2014'!$A$11:$Z$62</definedName>
    <definedName name="_xlnm._FilterDatabase" localSheetId="2" hidden="1">'2015'!$A$13:$Z$59</definedName>
    <definedName name="_xlnm.Print_Area" localSheetId="4">'2013'!$A$1:$Z$75</definedName>
    <definedName name="_xlnm.Print_Area" localSheetId="3">'2014'!$A$1:$Z$75</definedName>
    <definedName name="_xlnm.Print_Area" localSheetId="2">'2015'!$A$1:$Z$71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Z15" i="9" l="1"/>
  <c r="Y15" i="9"/>
  <c r="X15" i="9"/>
  <c r="W15" i="9"/>
  <c r="V15" i="9"/>
  <c r="U15" i="9"/>
  <c r="T15" i="9"/>
  <c r="S15" i="9"/>
  <c r="R15" i="9"/>
  <c r="Q15" i="9"/>
  <c r="P15" i="9" s="1"/>
  <c r="O15" i="9"/>
  <c r="N15" i="9"/>
  <c r="M15" i="9"/>
  <c r="K15" i="9"/>
  <c r="I15" i="9" s="1"/>
  <c r="J15" i="9"/>
  <c r="H15" i="9"/>
  <c r="G15" i="9"/>
  <c r="Z14" i="9"/>
  <c r="Z13" i="9"/>
  <c r="Y14" i="9"/>
  <c r="Y13" i="9"/>
  <c r="X14" i="9"/>
  <c r="V14" i="9"/>
  <c r="V13" i="9" s="1"/>
  <c r="U14" i="9"/>
  <c r="U13" i="9" s="1"/>
  <c r="T14" i="9"/>
  <c r="R14" i="9"/>
  <c r="R13" i="9" s="1"/>
  <c r="Q14" i="9"/>
  <c r="Q13" i="9" s="1"/>
  <c r="P13" i="9" s="1"/>
  <c r="O14" i="9"/>
  <c r="O13" i="9" s="1"/>
  <c r="N14" i="9"/>
  <c r="N13" i="9"/>
  <c r="M14" i="9"/>
  <c r="L14" i="9"/>
  <c r="K14" i="9"/>
  <c r="J14" i="9"/>
  <c r="I14" i="9" s="1"/>
  <c r="H14" i="9"/>
  <c r="H13" i="9" s="1"/>
  <c r="G14" i="9"/>
  <c r="F14" i="9"/>
  <c r="T13" i="9"/>
  <c r="K13" i="9"/>
  <c r="M13" i="9"/>
  <c r="Z16" i="8"/>
  <c r="Y16" i="8"/>
  <c r="X16" i="8"/>
  <c r="W16" i="8"/>
  <c r="V16" i="8" s="1"/>
  <c r="U16" i="8"/>
  <c r="U14" i="8" s="1"/>
  <c r="T16" i="8"/>
  <c r="S16" i="8"/>
  <c r="Q16" i="8"/>
  <c r="O16" i="8" s="1"/>
  <c r="P16" i="8"/>
  <c r="N16" i="8"/>
  <c r="M16" i="8"/>
  <c r="L16" i="8" s="1"/>
  <c r="K16" i="8"/>
  <c r="J16" i="8"/>
  <c r="J14" i="8"/>
  <c r="H16" i="8"/>
  <c r="G16" i="8"/>
  <c r="Z15" i="8"/>
  <c r="Y15" i="8"/>
  <c r="Y14" i="8" s="1"/>
  <c r="X15" i="8"/>
  <c r="W15" i="8"/>
  <c r="V15" i="8" s="1"/>
  <c r="U15" i="8"/>
  <c r="T15" i="8"/>
  <c r="T14" i="8" s="1"/>
  <c r="S15" i="8"/>
  <c r="Q15" i="8"/>
  <c r="O15" i="8" s="1"/>
  <c r="P15" i="8"/>
  <c r="N15" i="8"/>
  <c r="M15" i="8"/>
  <c r="K15" i="8"/>
  <c r="K14" i="8"/>
  <c r="J15" i="8"/>
  <c r="H15" i="8"/>
  <c r="H14" i="8" s="1"/>
  <c r="G15" i="8"/>
  <c r="V57" i="8"/>
  <c r="R57" i="8"/>
  <c r="O57" i="8"/>
  <c r="L57" i="8"/>
  <c r="I57" i="8"/>
  <c r="F57" i="8"/>
  <c r="V56" i="8"/>
  <c r="R56" i="8"/>
  <c r="O56" i="8"/>
  <c r="L56" i="8"/>
  <c r="I56" i="8"/>
  <c r="F56" i="8"/>
  <c r="V55" i="8"/>
  <c r="R55" i="8"/>
  <c r="O55" i="8"/>
  <c r="L55" i="8"/>
  <c r="I55" i="8"/>
  <c r="F55" i="8"/>
  <c r="V54" i="8"/>
  <c r="R54" i="8"/>
  <c r="O54" i="8"/>
  <c r="L54" i="8"/>
  <c r="I54" i="8"/>
  <c r="F54" i="8"/>
  <c r="V53" i="8"/>
  <c r="R53" i="8"/>
  <c r="O53" i="8"/>
  <c r="L53" i="8"/>
  <c r="I53" i="8"/>
  <c r="F53" i="8"/>
  <c r="V52" i="8"/>
  <c r="R52" i="8"/>
  <c r="O52" i="8"/>
  <c r="L52" i="8"/>
  <c r="I52" i="8"/>
  <c r="F52" i="8"/>
  <c r="V51" i="8"/>
  <c r="R51" i="8"/>
  <c r="O51" i="8"/>
  <c r="L51" i="8"/>
  <c r="I51" i="8"/>
  <c r="F51" i="8"/>
  <c r="V50" i="8"/>
  <c r="R50" i="8"/>
  <c r="O50" i="8"/>
  <c r="L50" i="8"/>
  <c r="I50" i="8"/>
  <c r="F50" i="8"/>
  <c r="V49" i="8"/>
  <c r="R49" i="8"/>
  <c r="O49" i="8"/>
  <c r="L49" i="8"/>
  <c r="I49" i="8"/>
  <c r="F49" i="8"/>
  <c r="V48" i="8"/>
  <c r="R48" i="8"/>
  <c r="O48" i="8"/>
  <c r="L48" i="8"/>
  <c r="I48" i="8"/>
  <c r="F48" i="8"/>
  <c r="V47" i="8"/>
  <c r="R47" i="8"/>
  <c r="O47" i="8"/>
  <c r="L47" i="8"/>
  <c r="I47" i="8"/>
  <c r="F47" i="8"/>
  <c r="V46" i="8"/>
  <c r="R46" i="8"/>
  <c r="O46" i="8"/>
  <c r="L46" i="8"/>
  <c r="I46" i="8"/>
  <c r="F46" i="8"/>
  <c r="V45" i="8"/>
  <c r="R45" i="8"/>
  <c r="O45" i="8"/>
  <c r="L45" i="8"/>
  <c r="I45" i="8"/>
  <c r="F45" i="8"/>
  <c r="V44" i="8"/>
  <c r="R44" i="8"/>
  <c r="O44" i="8"/>
  <c r="L44" i="8"/>
  <c r="I44" i="8"/>
  <c r="F44" i="8"/>
  <c r="V43" i="8"/>
  <c r="R43" i="8"/>
  <c r="O43" i="8"/>
  <c r="L43" i="8"/>
  <c r="I43" i="8"/>
  <c r="F43" i="8"/>
  <c r="V42" i="8"/>
  <c r="R42" i="8"/>
  <c r="O42" i="8"/>
  <c r="L42" i="8"/>
  <c r="I42" i="8"/>
  <c r="F42" i="8"/>
  <c r="V41" i="8"/>
  <c r="R41" i="8"/>
  <c r="O41" i="8"/>
  <c r="L41" i="8"/>
  <c r="I41" i="8"/>
  <c r="F41" i="8"/>
  <c r="V40" i="8"/>
  <c r="R40" i="8"/>
  <c r="O40" i="8"/>
  <c r="L40" i="8"/>
  <c r="I40" i="8"/>
  <c r="F40" i="8"/>
  <c r="V39" i="8"/>
  <c r="R39" i="8"/>
  <c r="O39" i="8"/>
  <c r="L39" i="8"/>
  <c r="I39" i="8"/>
  <c r="F39" i="8"/>
  <c r="V38" i="8"/>
  <c r="R38" i="8"/>
  <c r="O38" i="8"/>
  <c r="L38" i="8"/>
  <c r="I38" i="8"/>
  <c r="F38" i="8"/>
  <c r="V37" i="8"/>
  <c r="R37" i="8"/>
  <c r="O37" i="8"/>
  <c r="L37" i="8"/>
  <c r="I37" i="8"/>
  <c r="F37" i="8"/>
  <c r="V36" i="8"/>
  <c r="R36" i="8"/>
  <c r="O36" i="8"/>
  <c r="L36" i="8"/>
  <c r="I36" i="8"/>
  <c r="F36" i="8"/>
  <c r="V35" i="8"/>
  <c r="R35" i="8"/>
  <c r="O35" i="8"/>
  <c r="L35" i="8"/>
  <c r="I35" i="8"/>
  <c r="F35" i="8"/>
  <c r="V34" i="8"/>
  <c r="R34" i="8"/>
  <c r="O34" i="8"/>
  <c r="L34" i="8"/>
  <c r="I34" i="8"/>
  <c r="F34" i="8"/>
  <c r="V33" i="8"/>
  <c r="R33" i="8"/>
  <c r="O33" i="8"/>
  <c r="L33" i="8"/>
  <c r="I33" i="8"/>
  <c r="F33" i="8"/>
  <c r="V32" i="8"/>
  <c r="R32" i="8"/>
  <c r="O32" i="8"/>
  <c r="L32" i="8"/>
  <c r="I32" i="8"/>
  <c r="F32" i="8"/>
  <c r="V31" i="8"/>
  <c r="R31" i="8"/>
  <c r="O31" i="8"/>
  <c r="L31" i="8"/>
  <c r="I31" i="8"/>
  <c r="F31" i="8"/>
  <c r="V30" i="8"/>
  <c r="R30" i="8"/>
  <c r="O30" i="8"/>
  <c r="L30" i="8"/>
  <c r="I30" i="8"/>
  <c r="F30" i="8"/>
  <c r="V29" i="8"/>
  <c r="R29" i="8"/>
  <c r="O29" i="8"/>
  <c r="L29" i="8"/>
  <c r="I29" i="8"/>
  <c r="F29" i="8"/>
  <c r="V28" i="8"/>
  <c r="R28" i="8"/>
  <c r="O28" i="8"/>
  <c r="L28" i="8"/>
  <c r="I28" i="8"/>
  <c r="F28" i="8"/>
  <c r="V27" i="8"/>
  <c r="R27" i="8"/>
  <c r="O27" i="8"/>
  <c r="L27" i="8"/>
  <c r="I27" i="8"/>
  <c r="F27" i="8"/>
  <c r="V26" i="8"/>
  <c r="R26" i="8"/>
  <c r="O26" i="8"/>
  <c r="L26" i="8"/>
  <c r="I26" i="8"/>
  <c r="F26" i="8"/>
  <c r="V25" i="8"/>
  <c r="R25" i="8"/>
  <c r="O25" i="8"/>
  <c r="L25" i="8"/>
  <c r="I25" i="8"/>
  <c r="F25" i="8"/>
  <c r="V24" i="8"/>
  <c r="R24" i="8"/>
  <c r="O24" i="8"/>
  <c r="L24" i="8"/>
  <c r="I24" i="8"/>
  <c r="F24" i="8"/>
  <c r="V23" i="8"/>
  <c r="R23" i="8"/>
  <c r="O23" i="8"/>
  <c r="L23" i="8"/>
  <c r="I23" i="8"/>
  <c r="F23" i="8"/>
  <c r="V22" i="8"/>
  <c r="R22" i="8"/>
  <c r="O22" i="8"/>
  <c r="L22" i="8"/>
  <c r="I22" i="8"/>
  <c r="F22" i="8"/>
  <c r="V21" i="8"/>
  <c r="R21" i="8"/>
  <c r="O21" i="8"/>
  <c r="L21" i="8"/>
  <c r="I21" i="8"/>
  <c r="F21" i="8"/>
  <c r="V20" i="8"/>
  <c r="R20" i="8"/>
  <c r="O20" i="8"/>
  <c r="L20" i="8"/>
  <c r="I20" i="8"/>
  <c r="F20" i="8"/>
  <c r="V19" i="8"/>
  <c r="R19" i="8"/>
  <c r="O19" i="8"/>
  <c r="L19" i="8"/>
  <c r="I19" i="8"/>
  <c r="F19" i="8"/>
  <c r="V18" i="8"/>
  <c r="R18" i="8"/>
  <c r="O18" i="8"/>
  <c r="L18" i="8"/>
  <c r="I18" i="8"/>
  <c r="F18" i="8"/>
  <c r="V17" i="8"/>
  <c r="R17" i="8"/>
  <c r="O17" i="8"/>
  <c r="L17" i="8"/>
  <c r="I17" i="8"/>
  <c r="F17" i="8"/>
  <c r="I15" i="8"/>
  <c r="Z14" i="8"/>
  <c r="X14" i="8"/>
  <c r="Q14" i="8"/>
  <c r="P14" i="8"/>
  <c r="R15" i="7"/>
  <c r="Z16" i="7"/>
  <c r="Y16" i="7"/>
  <c r="X16" i="7"/>
  <c r="W16" i="7"/>
  <c r="Z14" i="7"/>
  <c r="Y14" i="7"/>
  <c r="X14" i="7"/>
  <c r="W14" i="7"/>
  <c r="U16" i="7"/>
  <c r="R16" i="7" s="1"/>
  <c r="T16" i="7"/>
  <c r="S16" i="7"/>
  <c r="U14" i="7"/>
  <c r="T14" i="7"/>
  <c r="S14" i="7"/>
  <c r="R14" i="7" s="1"/>
  <c r="Q16" i="7"/>
  <c r="O16" i="7" s="1"/>
  <c r="P16" i="7"/>
  <c r="O15" i="7"/>
  <c r="Q14" i="7"/>
  <c r="O14" i="7" s="1"/>
  <c r="P14" i="7"/>
  <c r="N16" i="7"/>
  <c r="M16" i="7"/>
  <c r="L16" i="7" s="1"/>
  <c r="E16" i="7" s="1"/>
  <c r="L15" i="7"/>
  <c r="N14" i="7"/>
  <c r="M14" i="7"/>
  <c r="L14" i="7"/>
  <c r="K16" i="7"/>
  <c r="J16" i="7"/>
  <c r="I16" i="7" s="1"/>
  <c r="I15" i="7"/>
  <c r="K14" i="7"/>
  <c r="J14" i="7"/>
  <c r="I14" i="7" s="1"/>
  <c r="F15" i="7"/>
  <c r="H16" i="7"/>
  <c r="G16" i="7"/>
  <c r="F16" i="7" s="1"/>
  <c r="L15" i="5"/>
  <c r="S15" i="5"/>
  <c r="X15" i="5"/>
  <c r="P15" i="5"/>
  <c r="I15" i="5"/>
  <c r="F15" i="5"/>
  <c r="Z16" i="5"/>
  <c r="Y16" i="5"/>
  <c r="X16" i="5" s="1"/>
  <c r="Z14" i="5"/>
  <c r="Y14" i="5"/>
  <c r="X14" i="5" s="1"/>
  <c r="W16" i="5"/>
  <c r="V16" i="5"/>
  <c r="U16" i="5"/>
  <c r="T16" i="5"/>
  <c r="W14" i="5"/>
  <c r="V14" i="5"/>
  <c r="U14" i="5"/>
  <c r="T14" i="5"/>
  <c r="R16" i="5"/>
  <c r="Q16" i="5"/>
  <c r="P16" i="5" s="1"/>
  <c r="R14" i="5"/>
  <c r="Q14" i="5"/>
  <c r="P14" i="5" s="1"/>
  <c r="O16" i="5"/>
  <c r="N16" i="5"/>
  <c r="M16" i="5"/>
  <c r="O14" i="5"/>
  <c r="N14" i="5"/>
  <c r="L14" i="5"/>
  <c r="E14" i="5" s="1"/>
  <c r="M14" i="5"/>
  <c r="K16" i="5"/>
  <c r="J16" i="5"/>
  <c r="I16" i="5"/>
  <c r="K14" i="5"/>
  <c r="I14" i="5"/>
  <c r="J14" i="5"/>
  <c r="H16" i="5"/>
  <c r="F16" i="5" s="1"/>
  <c r="G16" i="5"/>
  <c r="L15" i="4"/>
  <c r="S15" i="4"/>
  <c r="W16" i="4"/>
  <c r="V16" i="4"/>
  <c r="U16" i="4"/>
  <c r="S16" i="4" s="1"/>
  <c r="T16" i="4"/>
  <c r="W14" i="4"/>
  <c r="V14" i="4"/>
  <c r="U14" i="4"/>
  <c r="T14" i="4"/>
  <c r="O16" i="4"/>
  <c r="N16" i="4"/>
  <c r="M16" i="4"/>
  <c r="O14" i="4"/>
  <c r="N14" i="4"/>
  <c r="M14" i="4"/>
  <c r="L14" i="4" s="1"/>
  <c r="Z16" i="4"/>
  <c r="X16" i="4" s="1"/>
  <c r="Y16" i="4"/>
  <c r="X15" i="4"/>
  <c r="Z14" i="4"/>
  <c r="X14" i="4" s="1"/>
  <c r="Y14" i="4"/>
  <c r="R16" i="4"/>
  <c r="Q16" i="4"/>
  <c r="P16" i="4" s="1"/>
  <c r="P15" i="4"/>
  <c r="R14" i="4"/>
  <c r="Q14" i="4"/>
  <c r="P14" i="4" s="1"/>
  <c r="K16" i="4"/>
  <c r="J16" i="4"/>
  <c r="I16" i="4"/>
  <c r="I15" i="4"/>
  <c r="K14" i="4"/>
  <c r="J14" i="4"/>
  <c r="I14" i="4"/>
  <c r="F15" i="4"/>
  <c r="E15" i="4" s="1"/>
  <c r="H16" i="4"/>
  <c r="G16" i="4"/>
  <c r="F16" i="4"/>
  <c r="K14" i="3"/>
  <c r="Z16" i="3"/>
  <c r="Z14" i="3"/>
  <c r="Y16" i="3"/>
  <c r="Y14" i="3"/>
  <c r="W16" i="3"/>
  <c r="W14" i="3" s="1"/>
  <c r="V16" i="3"/>
  <c r="V14" i="3" s="1"/>
  <c r="U16" i="3"/>
  <c r="U14" i="3" s="1"/>
  <c r="T16" i="3"/>
  <c r="T14" i="3" s="1"/>
  <c r="R16" i="3"/>
  <c r="R14" i="3"/>
  <c r="Q16" i="3"/>
  <c r="Q14" i="3"/>
  <c r="O16" i="3"/>
  <c r="O14" i="3" s="1"/>
  <c r="N16" i="3"/>
  <c r="N14" i="3" s="1"/>
  <c r="M16" i="3"/>
  <c r="M14" i="3" s="1"/>
  <c r="K16" i="3"/>
  <c r="J16" i="3"/>
  <c r="J14" i="3"/>
  <c r="H16" i="3"/>
  <c r="H14" i="3" s="1"/>
  <c r="G16" i="3"/>
  <c r="G14" i="3" s="1"/>
  <c r="R14" i="2"/>
  <c r="N14" i="2"/>
  <c r="J14" i="2"/>
  <c r="Y16" i="2"/>
  <c r="Y14" i="2" s="1"/>
  <c r="X16" i="2"/>
  <c r="X14" i="2" s="1"/>
  <c r="V16" i="2"/>
  <c r="V14" i="2" s="1"/>
  <c r="U16" i="2"/>
  <c r="U14" i="2"/>
  <c r="T16" i="2"/>
  <c r="T14" i="2"/>
  <c r="R16" i="2"/>
  <c r="Q16" i="2"/>
  <c r="Q14" i="2" s="1"/>
  <c r="O16" i="2"/>
  <c r="O14" i="2" s="1"/>
  <c r="N16" i="2"/>
  <c r="M16" i="2"/>
  <c r="M14" i="2" s="1"/>
  <c r="K16" i="2"/>
  <c r="K14" i="2" s="1"/>
  <c r="J16" i="2"/>
  <c r="H16" i="2"/>
  <c r="H14" i="2" s="1"/>
  <c r="G16" i="2"/>
  <c r="G14" i="2" s="1"/>
  <c r="T14" i="6"/>
  <c r="Y16" i="6"/>
  <c r="Y14" i="6" s="1"/>
  <c r="X16" i="6"/>
  <c r="X14" i="6" s="1"/>
  <c r="V16" i="6"/>
  <c r="V14" i="6"/>
  <c r="U16" i="6"/>
  <c r="U14" i="6"/>
  <c r="T16" i="6"/>
  <c r="R16" i="6"/>
  <c r="R14" i="6" s="1"/>
  <c r="Q16" i="6"/>
  <c r="Q14" i="6" s="1"/>
  <c r="O16" i="6"/>
  <c r="O14" i="6" s="1"/>
  <c r="N16" i="6"/>
  <c r="N14" i="6" s="1"/>
  <c r="M16" i="6"/>
  <c r="M14" i="6" s="1"/>
  <c r="K16" i="6"/>
  <c r="K14" i="6" s="1"/>
  <c r="J16" i="6"/>
  <c r="J14" i="6" s="1"/>
  <c r="H16" i="6"/>
  <c r="H14" i="6" s="1"/>
  <c r="G16" i="6"/>
  <c r="G14" i="6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E46" i="7" s="1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R59" i="7"/>
  <c r="O59" i="7"/>
  <c r="E59" i="7" s="1"/>
  <c r="L59" i="7"/>
  <c r="I59" i="7"/>
  <c r="F59" i="7"/>
  <c r="R58" i="7"/>
  <c r="O58" i="7"/>
  <c r="L58" i="7"/>
  <c r="I58" i="7"/>
  <c r="F58" i="7"/>
  <c r="R57" i="7"/>
  <c r="O57" i="7"/>
  <c r="L57" i="7"/>
  <c r="I57" i="7"/>
  <c r="F57" i="7"/>
  <c r="R56" i="7"/>
  <c r="O56" i="7"/>
  <c r="E56" i="7"/>
  <c r="L56" i="7"/>
  <c r="I56" i="7"/>
  <c r="F56" i="7"/>
  <c r="R55" i="7"/>
  <c r="O55" i="7"/>
  <c r="L55" i="7"/>
  <c r="I55" i="7"/>
  <c r="F55" i="7"/>
  <c r="R54" i="7"/>
  <c r="O54" i="7"/>
  <c r="L54" i="7"/>
  <c r="I54" i="7"/>
  <c r="F54" i="7"/>
  <c r="R53" i="7"/>
  <c r="O53" i="7"/>
  <c r="E53" i="7" s="1"/>
  <c r="L53" i="7"/>
  <c r="I53" i="7"/>
  <c r="F53" i="7"/>
  <c r="R52" i="7"/>
  <c r="O52" i="7"/>
  <c r="L52" i="7"/>
  <c r="I52" i="7"/>
  <c r="F52" i="7"/>
  <c r="E52" i="7" s="1"/>
  <c r="R51" i="7"/>
  <c r="O51" i="7"/>
  <c r="L51" i="7"/>
  <c r="I51" i="7"/>
  <c r="F51" i="7"/>
  <c r="R50" i="7"/>
  <c r="O50" i="7"/>
  <c r="L50" i="7"/>
  <c r="I50" i="7"/>
  <c r="F50" i="7"/>
  <c r="R49" i="7"/>
  <c r="O49" i="7"/>
  <c r="L49" i="7"/>
  <c r="I49" i="7"/>
  <c r="F49" i="7"/>
  <c r="R48" i="7"/>
  <c r="O48" i="7"/>
  <c r="L48" i="7"/>
  <c r="I48" i="7"/>
  <c r="F48" i="7"/>
  <c r="E48" i="7" s="1"/>
  <c r="R47" i="7"/>
  <c r="O47" i="7"/>
  <c r="L47" i="7"/>
  <c r="I47" i="7"/>
  <c r="F47" i="7"/>
  <c r="R46" i="7"/>
  <c r="O46" i="7"/>
  <c r="L46" i="7"/>
  <c r="I46" i="7"/>
  <c r="F46" i="7"/>
  <c r="R45" i="7"/>
  <c r="O45" i="7"/>
  <c r="L45" i="7"/>
  <c r="I45" i="7"/>
  <c r="F45" i="7"/>
  <c r="R44" i="7"/>
  <c r="O44" i="7"/>
  <c r="L44" i="7"/>
  <c r="E44" i="7" s="1"/>
  <c r="I44" i="7"/>
  <c r="F44" i="7"/>
  <c r="R43" i="7"/>
  <c r="O43" i="7"/>
  <c r="L43" i="7"/>
  <c r="I43" i="7"/>
  <c r="F43" i="7"/>
  <c r="E43" i="7" s="1"/>
  <c r="R42" i="7"/>
  <c r="O42" i="7"/>
  <c r="L42" i="7"/>
  <c r="E42" i="7"/>
  <c r="I42" i="7"/>
  <c r="F42" i="7"/>
  <c r="R41" i="7"/>
  <c r="O41" i="7"/>
  <c r="L41" i="7"/>
  <c r="I41" i="7"/>
  <c r="F41" i="7"/>
  <c r="E41" i="7"/>
  <c r="R40" i="7"/>
  <c r="O40" i="7"/>
  <c r="L40" i="7"/>
  <c r="I40" i="7"/>
  <c r="F40" i="7"/>
  <c r="R39" i="7"/>
  <c r="O39" i="7"/>
  <c r="L39" i="7"/>
  <c r="I39" i="7"/>
  <c r="F39" i="7"/>
  <c r="E39" i="7" s="1"/>
  <c r="R38" i="7"/>
  <c r="O38" i="7"/>
  <c r="L38" i="7"/>
  <c r="I38" i="7"/>
  <c r="E38" i="7" s="1"/>
  <c r="F38" i="7"/>
  <c r="R37" i="7"/>
  <c r="O37" i="7"/>
  <c r="L37" i="7"/>
  <c r="I37" i="7"/>
  <c r="F37" i="7"/>
  <c r="R36" i="7"/>
  <c r="O36" i="7"/>
  <c r="L36" i="7"/>
  <c r="I36" i="7"/>
  <c r="F36" i="7"/>
  <c r="R35" i="7"/>
  <c r="O35" i="7"/>
  <c r="L35" i="7"/>
  <c r="I35" i="7"/>
  <c r="E35" i="7" s="1"/>
  <c r="F35" i="7"/>
  <c r="R34" i="7"/>
  <c r="O34" i="7"/>
  <c r="L34" i="7"/>
  <c r="E34" i="7" s="1"/>
  <c r="I34" i="7"/>
  <c r="F34" i="7"/>
  <c r="R33" i="7"/>
  <c r="O33" i="7"/>
  <c r="L33" i="7"/>
  <c r="I33" i="7"/>
  <c r="F33" i="7"/>
  <c r="E33" i="7" s="1"/>
  <c r="R32" i="7"/>
  <c r="O32" i="7"/>
  <c r="L32" i="7"/>
  <c r="I32" i="7"/>
  <c r="F32" i="7"/>
  <c r="R31" i="7"/>
  <c r="O31" i="7"/>
  <c r="L31" i="7"/>
  <c r="I31" i="7"/>
  <c r="F31" i="7"/>
  <c r="E31" i="7" s="1"/>
  <c r="R30" i="7"/>
  <c r="O30" i="7"/>
  <c r="L30" i="7"/>
  <c r="I30" i="7"/>
  <c r="E30" i="7" s="1"/>
  <c r="F30" i="7"/>
  <c r="R29" i="7"/>
  <c r="O29" i="7"/>
  <c r="L29" i="7"/>
  <c r="I29" i="7"/>
  <c r="F29" i="7"/>
  <c r="E29" i="7" s="1"/>
  <c r="R28" i="7"/>
  <c r="O28" i="7"/>
  <c r="L28" i="7"/>
  <c r="I28" i="7"/>
  <c r="F28" i="7"/>
  <c r="R27" i="7"/>
  <c r="O27" i="7"/>
  <c r="L27" i="7"/>
  <c r="I27" i="7"/>
  <c r="F27" i="7"/>
  <c r="R26" i="7"/>
  <c r="O26" i="7"/>
  <c r="L26" i="7"/>
  <c r="I26" i="7"/>
  <c r="F26" i="7"/>
  <c r="E26" i="7" s="1"/>
  <c r="R25" i="7"/>
  <c r="O25" i="7"/>
  <c r="L25" i="7"/>
  <c r="I25" i="7"/>
  <c r="E25" i="7" s="1"/>
  <c r="F25" i="7"/>
  <c r="R24" i="7"/>
  <c r="O24" i="7"/>
  <c r="L24" i="7"/>
  <c r="E24" i="7" s="1"/>
  <c r="I24" i="7"/>
  <c r="F24" i="7"/>
  <c r="R23" i="7"/>
  <c r="O23" i="7"/>
  <c r="L23" i="7"/>
  <c r="I23" i="7"/>
  <c r="F23" i="7"/>
  <c r="E23" i="7" s="1"/>
  <c r="R22" i="7"/>
  <c r="O22" i="7"/>
  <c r="E22" i="7"/>
  <c r="L22" i="7"/>
  <c r="I22" i="7"/>
  <c r="F22" i="7"/>
  <c r="R21" i="7"/>
  <c r="O21" i="7"/>
  <c r="L21" i="7"/>
  <c r="I21" i="7"/>
  <c r="F21" i="7"/>
  <c r="E21" i="7" s="1"/>
  <c r="R20" i="7"/>
  <c r="O20" i="7"/>
  <c r="L20" i="7"/>
  <c r="E20" i="7" s="1"/>
  <c r="I20" i="7"/>
  <c r="F20" i="7"/>
  <c r="R19" i="7"/>
  <c r="O19" i="7"/>
  <c r="L19" i="7"/>
  <c r="I19" i="7"/>
  <c r="E19" i="7" s="1"/>
  <c r="F19" i="7"/>
  <c r="R18" i="7"/>
  <c r="O18" i="7"/>
  <c r="E18" i="7"/>
  <c r="L18" i="7"/>
  <c r="I18" i="7"/>
  <c r="F18" i="7"/>
  <c r="R17" i="7"/>
  <c r="O17" i="7"/>
  <c r="L17" i="7"/>
  <c r="I17" i="7"/>
  <c r="E17" i="7"/>
  <c r="F17" i="7"/>
  <c r="H14" i="7"/>
  <c r="G14" i="7"/>
  <c r="F14" i="7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E55" i="6" s="1"/>
  <c r="I56" i="6"/>
  <c r="I57" i="6"/>
  <c r="W57" i="6"/>
  <c r="S57" i="6"/>
  <c r="P57" i="6"/>
  <c r="L57" i="6"/>
  <c r="F57" i="6"/>
  <c r="W56" i="6"/>
  <c r="S56" i="6"/>
  <c r="P56" i="6"/>
  <c r="L56" i="6"/>
  <c r="F56" i="6"/>
  <c r="E56" i="6" s="1"/>
  <c r="W55" i="6"/>
  <c r="S55" i="6"/>
  <c r="P55" i="6"/>
  <c r="L55" i="6"/>
  <c r="F55" i="6"/>
  <c r="W54" i="6"/>
  <c r="S54" i="6"/>
  <c r="P54" i="6"/>
  <c r="L54" i="6"/>
  <c r="F54" i="6"/>
  <c r="E54" i="6" s="1"/>
  <c r="W53" i="6"/>
  <c r="S53" i="6"/>
  <c r="P53" i="6"/>
  <c r="L53" i="6"/>
  <c r="F53" i="6"/>
  <c r="W52" i="6"/>
  <c r="S52" i="6"/>
  <c r="P52" i="6"/>
  <c r="L52" i="6"/>
  <c r="F52" i="6"/>
  <c r="E52" i="6" s="1"/>
  <c r="W51" i="6"/>
  <c r="S51" i="6"/>
  <c r="P51" i="6"/>
  <c r="L51" i="6"/>
  <c r="F51" i="6"/>
  <c r="W50" i="6"/>
  <c r="S50" i="6"/>
  <c r="E50" i="6" s="1"/>
  <c r="P50" i="6"/>
  <c r="L50" i="6"/>
  <c r="F50" i="6"/>
  <c r="W49" i="6"/>
  <c r="S49" i="6"/>
  <c r="P49" i="6"/>
  <c r="L49" i="6"/>
  <c r="F49" i="6"/>
  <c r="E49" i="6" s="1"/>
  <c r="W48" i="6"/>
  <c r="S48" i="6"/>
  <c r="P48" i="6"/>
  <c r="E48" i="6"/>
  <c r="L48" i="6"/>
  <c r="F48" i="6"/>
  <c r="W47" i="6"/>
  <c r="S47" i="6"/>
  <c r="P47" i="6"/>
  <c r="L47" i="6"/>
  <c r="F47" i="6"/>
  <c r="W46" i="6"/>
  <c r="S46" i="6"/>
  <c r="P46" i="6"/>
  <c r="L46" i="6"/>
  <c r="E46" i="6" s="1"/>
  <c r="F46" i="6"/>
  <c r="W45" i="6"/>
  <c r="S45" i="6"/>
  <c r="P45" i="6"/>
  <c r="L45" i="6"/>
  <c r="F45" i="6"/>
  <c r="W44" i="6"/>
  <c r="S44" i="6"/>
  <c r="P44" i="6"/>
  <c r="L44" i="6"/>
  <c r="F44" i="6"/>
  <c r="W43" i="6"/>
  <c r="S43" i="6"/>
  <c r="E43" i="6"/>
  <c r="P43" i="6"/>
  <c r="L43" i="6"/>
  <c r="F43" i="6"/>
  <c r="W42" i="6"/>
  <c r="S42" i="6"/>
  <c r="P42" i="6"/>
  <c r="L42" i="6"/>
  <c r="F42" i="6"/>
  <c r="E42" i="6" s="1"/>
  <c r="W41" i="6"/>
  <c r="S41" i="6"/>
  <c r="P41" i="6"/>
  <c r="E41" i="6" s="1"/>
  <c r="L41" i="6"/>
  <c r="F41" i="6"/>
  <c r="W40" i="6"/>
  <c r="S40" i="6"/>
  <c r="P40" i="6"/>
  <c r="L40" i="6"/>
  <c r="F40" i="6"/>
  <c r="W39" i="6"/>
  <c r="S39" i="6"/>
  <c r="P39" i="6"/>
  <c r="L39" i="6"/>
  <c r="F39" i="6"/>
  <c r="E39" i="6" s="1"/>
  <c r="W38" i="6"/>
  <c r="S38" i="6"/>
  <c r="P38" i="6"/>
  <c r="L38" i="6"/>
  <c r="F38" i="6"/>
  <c r="E38" i="6"/>
  <c r="W37" i="6"/>
  <c r="S37" i="6"/>
  <c r="P37" i="6"/>
  <c r="L37" i="6"/>
  <c r="F37" i="6"/>
  <c r="W36" i="6"/>
  <c r="S36" i="6"/>
  <c r="P36" i="6"/>
  <c r="L36" i="6"/>
  <c r="F36" i="6"/>
  <c r="E36" i="6" s="1"/>
  <c r="W35" i="6"/>
  <c r="S35" i="6"/>
  <c r="P35" i="6"/>
  <c r="L35" i="6"/>
  <c r="F35" i="6"/>
  <c r="W34" i="6"/>
  <c r="S34" i="6"/>
  <c r="P34" i="6"/>
  <c r="L34" i="6"/>
  <c r="E34" i="6" s="1"/>
  <c r="F34" i="6"/>
  <c r="W33" i="6"/>
  <c r="S33" i="6"/>
  <c r="E33" i="6" s="1"/>
  <c r="P33" i="6"/>
  <c r="L33" i="6"/>
  <c r="F33" i="6"/>
  <c r="W32" i="6"/>
  <c r="W16" i="6" s="1"/>
  <c r="W14" i="6" s="1"/>
  <c r="S32" i="6"/>
  <c r="P32" i="6"/>
  <c r="L32" i="6"/>
  <c r="F32" i="6"/>
  <c r="E32" i="6" s="1"/>
  <c r="W31" i="6"/>
  <c r="S31" i="6"/>
  <c r="E31" i="6"/>
  <c r="P31" i="6"/>
  <c r="L31" i="6"/>
  <c r="F31" i="6"/>
  <c r="W30" i="6"/>
  <c r="S30" i="6"/>
  <c r="P30" i="6"/>
  <c r="L30" i="6"/>
  <c r="F30" i="6"/>
  <c r="E30" i="6" s="1"/>
  <c r="W29" i="6"/>
  <c r="S29" i="6"/>
  <c r="P29" i="6"/>
  <c r="L29" i="6"/>
  <c r="F29" i="6"/>
  <c r="E29" i="6" s="1"/>
  <c r="W28" i="6"/>
  <c r="S28" i="6"/>
  <c r="P28" i="6"/>
  <c r="L28" i="6"/>
  <c r="F28" i="6"/>
  <c r="E28" i="6" s="1"/>
  <c r="W27" i="6"/>
  <c r="S27" i="6"/>
  <c r="P27" i="6"/>
  <c r="L27" i="6"/>
  <c r="F27" i="6"/>
  <c r="W26" i="6"/>
  <c r="S26" i="6"/>
  <c r="S16" i="6" s="1"/>
  <c r="S14" i="6" s="1"/>
  <c r="P26" i="6"/>
  <c r="L26" i="6"/>
  <c r="F26" i="6"/>
  <c r="E26" i="6"/>
  <c r="W25" i="6"/>
  <c r="S25" i="6"/>
  <c r="P25" i="6"/>
  <c r="L25" i="6"/>
  <c r="F25" i="6"/>
  <c r="W24" i="6"/>
  <c r="S24" i="6"/>
  <c r="P24" i="6"/>
  <c r="L24" i="6"/>
  <c r="F24" i="6"/>
  <c r="W23" i="6"/>
  <c r="S23" i="6"/>
  <c r="P23" i="6"/>
  <c r="L23" i="6"/>
  <c r="E23" i="6" s="1"/>
  <c r="F23" i="6"/>
  <c r="W22" i="6"/>
  <c r="S22" i="6"/>
  <c r="P22" i="6"/>
  <c r="L22" i="6"/>
  <c r="F22" i="6"/>
  <c r="E22" i="6" s="1"/>
  <c r="W21" i="6"/>
  <c r="S21" i="6"/>
  <c r="P21" i="6"/>
  <c r="L21" i="6"/>
  <c r="F21" i="6"/>
  <c r="E21" i="6" s="1"/>
  <c r="W20" i="6"/>
  <c r="S20" i="6"/>
  <c r="P20" i="6"/>
  <c r="L20" i="6"/>
  <c r="F20" i="6"/>
  <c r="W19" i="6"/>
  <c r="S19" i="6"/>
  <c r="E19" i="6"/>
  <c r="P19" i="6"/>
  <c r="L19" i="6"/>
  <c r="F19" i="6"/>
  <c r="W18" i="6"/>
  <c r="S18" i="6"/>
  <c r="P18" i="6"/>
  <c r="L18" i="6"/>
  <c r="F18" i="6"/>
  <c r="E18" i="6" s="1"/>
  <c r="W17" i="6"/>
  <c r="S17" i="6"/>
  <c r="P17" i="6"/>
  <c r="P16" i="6" s="1"/>
  <c r="P14" i="6" s="1"/>
  <c r="L17" i="6"/>
  <c r="F17" i="6"/>
  <c r="G14" i="4"/>
  <c r="F14" i="4"/>
  <c r="H14" i="4"/>
  <c r="G14" i="5"/>
  <c r="F14" i="5" s="1"/>
  <c r="H14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P17" i="5"/>
  <c r="P18" i="5"/>
  <c r="P19" i="5"/>
  <c r="P20" i="5"/>
  <c r="P21" i="5"/>
  <c r="P22" i="5"/>
  <c r="P23" i="5"/>
  <c r="P24" i="5"/>
  <c r="P25" i="5"/>
  <c r="P26" i="5"/>
  <c r="P27" i="5"/>
  <c r="E27" i="5" s="1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E47" i="5" s="1"/>
  <c r="P48" i="5"/>
  <c r="P49" i="5"/>
  <c r="P50" i="5"/>
  <c r="E50" i="5" s="1"/>
  <c r="P51" i="5"/>
  <c r="P52" i="5"/>
  <c r="P53" i="5"/>
  <c r="E53" i="5"/>
  <c r="P54" i="5"/>
  <c r="P55" i="5"/>
  <c r="P56" i="5"/>
  <c r="P57" i="5"/>
  <c r="P58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E31" i="5"/>
  <c r="I32" i="5"/>
  <c r="I33" i="5"/>
  <c r="I34" i="5"/>
  <c r="I35" i="5"/>
  <c r="I36" i="5"/>
  <c r="I37" i="5"/>
  <c r="I38" i="5"/>
  <c r="E38" i="5" s="1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F17" i="5"/>
  <c r="E17" i="5"/>
  <c r="F18" i="5"/>
  <c r="F19" i="5"/>
  <c r="E19" i="5" s="1"/>
  <c r="F20" i="5"/>
  <c r="F21" i="5"/>
  <c r="E21" i="5" s="1"/>
  <c r="F22" i="5"/>
  <c r="E22" i="5" s="1"/>
  <c r="F23" i="5"/>
  <c r="E23" i="5" s="1"/>
  <c r="F24" i="5"/>
  <c r="F25" i="5"/>
  <c r="E25" i="5" s="1"/>
  <c r="F26" i="5"/>
  <c r="F27" i="5"/>
  <c r="F28" i="5"/>
  <c r="F29" i="5"/>
  <c r="E29" i="5" s="1"/>
  <c r="F30" i="5"/>
  <c r="F31" i="5"/>
  <c r="F32" i="5"/>
  <c r="F33" i="5"/>
  <c r="E33" i="5" s="1"/>
  <c r="F34" i="5"/>
  <c r="F35" i="5"/>
  <c r="E35" i="5" s="1"/>
  <c r="F36" i="5"/>
  <c r="F37" i="5"/>
  <c r="E37" i="5" s="1"/>
  <c r="F38" i="5"/>
  <c r="F39" i="5"/>
  <c r="E39" i="5" s="1"/>
  <c r="F40" i="5"/>
  <c r="F41" i="5"/>
  <c r="E41" i="5" s="1"/>
  <c r="F42" i="5"/>
  <c r="F43" i="5"/>
  <c r="E43" i="5" s="1"/>
  <c r="F44" i="5"/>
  <c r="F45" i="5"/>
  <c r="F46" i="5"/>
  <c r="F47" i="5"/>
  <c r="F48" i="5"/>
  <c r="F49" i="5"/>
  <c r="E49" i="5" s="1"/>
  <c r="F50" i="5"/>
  <c r="F51" i="5"/>
  <c r="F52" i="5"/>
  <c r="F53" i="5"/>
  <c r="F54" i="5"/>
  <c r="F55" i="5"/>
  <c r="E55" i="5" s="1"/>
  <c r="F56" i="5"/>
  <c r="F57" i="5"/>
  <c r="F58" i="5"/>
  <c r="X58" i="4"/>
  <c r="S58" i="4"/>
  <c r="P58" i="4"/>
  <c r="X57" i="4"/>
  <c r="S57" i="4"/>
  <c r="P57" i="4"/>
  <c r="E57" i="4" s="1"/>
  <c r="X56" i="4"/>
  <c r="S56" i="4"/>
  <c r="P56" i="4"/>
  <c r="X55" i="4"/>
  <c r="S55" i="4"/>
  <c r="P55" i="4"/>
  <c r="X54" i="4"/>
  <c r="S54" i="4"/>
  <c r="P54" i="4"/>
  <c r="X53" i="4"/>
  <c r="S53" i="4"/>
  <c r="P53" i="4"/>
  <c r="X52" i="4"/>
  <c r="S52" i="4"/>
  <c r="P52" i="4"/>
  <c r="X51" i="4"/>
  <c r="S51" i="4"/>
  <c r="P51" i="4"/>
  <c r="X50" i="4"/>
  <c r="S50" i="4"/>
  <c r="P50" i="4"/>
  <c r="X49" i="4"/>
  <c r="S49" i="4"/>
  <c r="P49" i="4"/>
  <c r="X48" i="4"/>
  <c r="S48" i="4"/>
  <c r="P48" i="4"/>
  <c r="E48" i="4" s="1"/>
  <c r="X47" i="4"/>
  <c r="S47" i="4"/>
  <c r="P47" i="4"/>
  <c r="X46" i="4"/>
  <c r="S46" i="4"/>
  <c r="P46" i="4"/>
  <c r="X45" i="4"/>
  <c r="S45" i="4"/>
  <c r="P45" i="4"/>
  <c r="X44" i="4"/>
  <c r="S44" i="4"/>
  <c r="P44" i="4"/>
  <c r="X43" i="4"/>
  <c r="S43" i="4"/>
  <c r="P43" i="4"/>
  <c r="X42" i="4"/>
  <c r="S42" i="4"/>
  <c r="P42" i="4"/>
  <c r="X41" i="4"/>
  <c r="S41" i="4"/>
  <c r="P41" i="4"/>
  <c r="X40" i="4"/>
  <c r="S40" i="4"/>
  <c r="P40" i="4"/>
  <c r="X39" i="4"/>
  <c r="S39" i="4"/>
  <c r="P39" i="4"/>
  <c r="E39" i="4"/>
  <c r="X38" i="4"/>
  <c r="S38" i="4"/>
  <c r="P38" i="4"/>
  <c r="X37" i="4"/>
  <c r="S37" i="4"/>
  <c r="P37" i="4"/>
  <c r="X36" i="4"/>
  <c r="S36" i="4"/>
  <c r="P36" i="4"/>
  <c r="X35" i="4"/>
  <c r="S35" i="4"/>
  <c r="P35" i="4"/>
  <c r="X34" i="4"/>
  <c r="S34" i="4"/>
  <c r="P34" i="4"/>
  <c r="X33" i="4"/>
  <c r="S33" i="4"/>
  <c r="P33" i="4"/>
  <c r="X32" i="4"/>
  <c r="S32" i="4"/>
  <c r="P32" i="4"/>
  <c r="X31" i="4"/>
  <c r="S31" i="4"/>
  <c r="P31" i="4"/>
  <c r="X30" i="4"/>
  <c r="S30" i="4"/>
  <c r="P30" i="4"/>
  <c r="X29" i="4"/>
  <c r="S29" i="4"/>
  <c r="P29" i="4"/>
  <c r="X28" i="4"/>
  <c r="S28" i="4"/>
  <c r="P28" i="4"/>
  <c r="X27" i="4"/>
  <c r="S27" i="4"/>
  <c r="P27" i="4"/>
  <c r="X26" i="4"/>
  <c r="S26" i="4"/>
  <c r="P26" i="4"/>
  <c r="X25" i="4"/>
  <c r="S25" i="4"/>
  <c r="P25" i="4"/>
  <c r="X24" i="4"/>
  <c r="S24" i="4"/>
  <c r="E24" i="4" s="1"/>
  <c r="P24" i="4"/>
  <c r="X23" i="4"/>
  <c r="S23" i="4"/>
  <c r="P23" i="4"/>
  <c r="X22" i="4"/>
  <c r="S22" i="4"/>
  <c r="P22" i="4"/>
  <c r="X21" i="4"/>
  <c r="S21" i="4"/>
  <c r="P21" i="4"/>
  <c r="X20" i="4"/>
  <c r="S20" i="4"/>
  <c r="P20" i="4"/>
  <c r="X19" i="4"/>
  <c r="S19" i="4"/>
  <c r="P19" i="4"/>
  <c r="X18" i="4"/>
  <c r="S18" i="4"/>
  <c r="P18" i="4"/>
  <c r="X17" i="4"/>
  <c r="S17" i="4"/>
  <c r="P17" i="4"/>
  <c r="X59" i="3"/>
  <c r="S59" i="3"/>
  <c r="P59" i="3"/>
  <c r="L59" i="3"/>
  <c r="I59" i="3"/>
  <c r="F59" i="3"/>
  <c r="E59" i="3" s="1"/>
  <c r="X58" i="3"/>
  <c r="S58" i="3"/>
  <c r="P58" i="3"/>
  <c r="L58" i="3"/>
  <c r="I58" i="3"/>
  <c r="F58" i="3"/>
  <c r="X57" i="3"/>
  <c r="S57" i="3"/>
  <c r="P57" i="3"/>
  <c r="L57" i="3"/>
  <c r="I57" i="3"/>
  <c r="F57" i="3"/>
  <c r="X56" i="3"/>
  <c r="S56" i="3"/>
  <c r="P56" i="3"/>
  <c r="L56" i="3"/>
  <c r="I56" i="3"/>
  <c r="F56" i="3"/>
  <c r="X55" i="3"/>
  <c r="S55" i="3"/>
  <c r="P55" i="3"/>
  <c r="L55" i="3"/>
  <c r="I55" i="3"/>
  <c r="F55" i="3"/>
  <c r="X54" i="3"/>
  <c r="S54" i="3"/>
  <c r="P54" i="3"/>
  <c r="L54" i="3"/>
  <c r="I54" i="3"/>
  <c r="F54" i="3"/>
  <c r="X53" i="3"/>
  <c r="S53" i="3"/>
  <c r="P53" i="3"/>
  <c r="L53" i="3"/>
  <c r="I53" i="3"/>
  <c r="E53" i="3" s="1"/>
  <c r="F53" i="3"/>
  <c r="X52" i="3"/>
  <c r="S52" i="3"/>
  <c r="P52" i="3"/>
  <c r="L52" i="3"/>
  <c r="I52" i="3"/>
  <c r="F52" i="3"/>
  <c r="E52" i="3" s="1"/>
  <c r="X51" i="3"/>
  <c r="S51" i="3"/>
  <c r="P51" i="3"/>
  <c r="L51" i="3"/>
  <c r="I51" i="3"/>
  <c r="E51" i="3" s="1"/>
  <c r="F51" i="3"/>
  <c r="X50" i="3"/>
  <c r="S50" i="3"/>
  <c r="P50" i="3"/>
  <c r="L50" i="3"/>
  <c r="I50" i="3"/>
  <c r="F50" i="3"/>
  <c r="X49" i="3"/>
  <c r="S49" i="3"/>
  <c r="P49" i="3"/>
  <c r="E49" i="3" s="1"/>
  <c r="L49" i="3"/>
  <c r="I49" i="3"/>
  <c r="F49" i="3"/>
  <c r="X48" i="3"/>
  <c r="S48" i="3"/>
  <c r="P48" i="3"/>
  <c r="L48" i="3"/>
  <c r="E48" i="3"/>
  <c r="I48" i="3"/>
  <c r="F48" i="3"/>
  <c r="X47" i="3"/>
  <c r="S47" i="3"/>
  <c r="P47" i="3"/>
  <c r="L47" i="3"/>
  <c r="I47" i="3"/>
  <c r="F47" i="3"/>
  <c r="E47" i="3" s="1"/>
  <c r="X46" i="3"/>
  <c r="S46" i="3"/>
  <c r="P46" i="3"/>
  <c r="L46" i="3"/>
  <c r="E46" i="3"/>
  <c r="I46" i="3"/>
  <c r="F46" i="3"/>
  <c r="X45" i="3"/>
  <c r="S45" i="3"/>
  <c r="P45" i="3"/>
  <c r="L45" i="3"/>
  <c r="I45" i="3"/>
  <c r="F45" i="3"/>
  <c r="E45" i="3" s="1"/>
  <c r="X44" i="3"/>
  <c r="S44" i="3"/>
  <c r="P44" i="3"/>
  <c r="L44" i="3"/>
  <c r="I44" i="3"/>
  <c r="F44" i="3"/>
  <c r="X43" i="3"/>
  <c r="S43" i="3"/>
  <c r="P43" i="3"/>
  <c r="L43" i="3"/>
  <c r="I43" i="3"/>
  <c r="E43" i="3" s="1"/>
  <c r="F43" i="3"/>
  <c r="X42" i="3"/>
  <c r="S42" i="3"/>
  <c r="P42" i="3"/>
  <c r="L42" i="3"/>
  <c r="I42" i="3"/>
  <c r="F42" i="3"/>
  <c r="E42" i="3" s="1"/>
  <c r="X41" i="3"/>
  <c r="S41" i="3"/>
  <c r="P41" i="3"/>
  <c r="L41" i="3"/>
  <c r="E41" i="3" s="1"/>
  <c r="I41" i="3"/>
  <c r="F41" i="3"/>
  <c r="X40" i="3"/>
  <c r="S40" i="3"/>
  <c r="P40" i="3"/>
  <c r="L40" i="3"/>
  <c r="I40" i="3"/>
  <c r="F40" i="3"/>
  <c r="X39" i="3"/>
  <c r="S39" i="3"/>
  <c r="P39" i="3"/>
  <c r="L39" i="3"/>
  <c r="I39" i="3"/>
  <c r="F39" i="3"/>
  <c r="X38" i="3"/>
  <c r="S38" i="3"/>
  <c r="P38" i="3"/>
  <c r="L38" i="3"/>
  <c r="I38" i="3"/>
  <c r="F38" i="3"/>
  <c r="E38" i="3" s="1"/>
  <c r="X37" i="3"/>
  <c r="S37" i="3"/>
  <c r="P37" i="3"/>
  <c r="L37" i="3"/>
  <c r="I37" i="3"/>
  <c r="F37" i="3"/>
  <c r="X36" i="3"/>
  <c r="S36" i="3"/>
  <c r="P36" i="3"/>
  <c r="L36" i="3"/>
  <c r="I36" i="3"/>
  <c r="E36" i="3" s="1"/>
  <c r="F36" i="3"/>
  <c r="X35" i="3"/>
  <c r="S35" i="3"/>
  <c r="P35" i="3"/>
  <c r="L35" i="3"/>
  <c r="I35" i="3"/>
  <c r="F35" i="3"/>
  <c r="E35" i="3"/>
  <c r="X34" i="3"/>
  <c r="S34" i="3"/>
  <c r="P34" i="3"/>
  <c r="L34" i="3"/>
  <c r="I34" i="3"/>
  <c r="F34" i="3"/>
  <c r="X33" i="3"/>
  <c r="S33" i="3"/>
  <c r="P33" i="3"/>
  <c r="E33" i="3" s="1"/>
  <c r="L33" i="3"/>
  <c r="I33" i="3"/>
  <c r="F33" i="3"/>
  <c r="X32" i="3"/>
  <c r="S32" i="3"/>
  <c r="P32" i="3"/>
  <c r="L32" i="3"/>
  <c r="E32" i="3"/>
  <c r="I32" i="3"/>
  <c r="F32" i="3"/>
  <c r="X31" i="3"/>
  <c r="S31" i="3"/>
  <c r="P31" i="3"/>
  <c r="L31" i="3"/>
  <c r="I31" i="3"/>
  <c r="F31" i="3"/>
  <c r="E31" i="3" s="1"/>
  <c r="X30" i="3"/>
  <c r="S30" i="3"/>
  <c r="P30" i="3"/>
  <c r="L30" i="3"/>
  <c r="I30" i="3"/>
  <c r="F30" i="3"/>
  <c r="X29" i="3"/>
  <c r="S29" i="3"/>
  <c r="P29" i="3"/>
  <c r="L29" i="3"/>
  <c r="I29" i="3"/>
  <c r="E29" i="3" s="1"/>
  <c r="F29" i="3"/>
  <c r="X28" i="3"/>
  <c r="S28" i="3"/>
  <c r="P28" i="3"/>
  <c r="L28" i="3"/>
  <c r="I28" i="3"/>
  <c r="F28" i="3"/>
  <c r="E28" i="3" s="1"/>
  <c r="X27" i="3"/>
  <c r="S27" i="3"/>
  <c r="P27" i="3"/>
  <c r="L27" i="3"/>
  <c r="I27" i="3"/>
  <c r="F27" i="3"/>
  <c r="X26" i="3"/>
  <c r="S26" i="3"/>
  <c r="P26" i="3"/>
  <c r="L26" i="3"/>
  <c r="I26" i="3"/>
  <c r="F26" i="3"/>
  <c r="E26" i="3" s="1"/>
  <c r="X25" i="3"/>
  <c r="S25" i="3"/>
  <c r="P25" i="3"/>
  <c r="L25" i="3"/>
  <c r="I25" i="3"/>
  <c r="F25" i="3"/>
  <c r="X24" i="3"/>
  <c r="S24" i="3"/>
  <c r="P24" i="3"/>
  <c r="L24" i="3"/>
  <c r="E24" i="3"/>
  <c r="I24" i="3"/>
  <c r="F24" i="3"/>
  <c r="X23" i="3"/>
  <c r="S23" i="3"/>
  <c r="P23" i="3"/>
  <c r="L23" i="3"/>
  <c r="I23" i="3"/>
  <c r="F23" i="3"/>
  <c r="E23" i="3" s="1"/>
  <c r="X22" i="3"/>
  <c r="S22" i="3"/>
  <c r="P22" i="3"/>
  <c r="L22" i="3"/>
  <c r="E22" i="3"/>
  <c r="I22" i="3"/>
  <c r="F22" i="3"/>
  <c r="X21" i="3"/>
  <c r="S21" i="3"/>
  <c r="P21" i="3"/>
  <c r="L21" i="3"/>
  <c r="I21" i="3"/>
  <c r="F21" i="3"/>
  <c r="E21" i="3" s="1"/>
  <c r="X20" i="3"/>
  <c r="S20" i="3"/>
  <c r="P20" i="3"/>
  <c r="L20" i="3"/>
  <c r="I20" i="3"/>
  <c r="F20" i="3"/>
  <c r="E20" i="3" s="1"/>
  <c r="X19" i="3"/>
  <c r="S19" i="3"/>
  <c r="P19" i="3"/>
  <c r="L19" i="3"/>
  <c r="E19" i="3" s="1"/>
  <c r="I19" i="3"/>
  <c r="F19" i="3"/>
  <c r="X18" i="3"/>
  <c r="S18" i="3"/>
  <c r="S16" i="3" s="1"/>
  <c r="S14" i="3" s="1"/>
  <c r="P18" i="3"/>
  <c r="L18" i="3"/>
  <c r="I18" i="3"/>
  <c r="F18" i="3"/>
  <c r="X17" i="3"/>
  <c r="S17" i="3"/>
  <c r="P17" i="3"/>
  <c r="L17" i="3"/>
  <c r="I17" i="3"/>
  <c r="F17" i="3"/>
  <c r="F16" i="3"/>
  <c r="F14" i="3" s="1"/>
  <c r="W59" i="2"/>
  <c r="S59" i="2"/>
  <c r="P59" i="2"/>
  <c r="L59" i="2"/>
  <c r="E59" i="2"/>
  <c r="I59" i="2"/>
  <c r="F59" i="2"/>
  <c r="W58" i="2"/>
  <c r="S58" i="2"/>
  <c r="P58" i="2"/>
  <c r="L58" i="2"/>
  <c r="I58" i="2"/>
  <c r="F58" i="2"/>
  <c r="E58" i="2" s="1"/>
  <c r="W57" i="2"/>
  <c r="S57" i="2"/>
  <c r="P57" i="2"/>
  <c r="L57" i="2"/>
  <c r="I57" i="2"/>
  <c r="F57" i="2"/>
  <c r="E57" i="2" s="1"/>
  <c r="W56" i="2"/>
  <c r="S56" i="2"/>
  <c r="P56" i="2"/>
  <c r="L56" i="2"/>
  <c r="E56" i="2" s="1"/>
  <c r="I56" i="2"/>
  <c r="F56" i="2"/>
  <c r="W55" i="2"/>
  <c r="S55" i="2"/>
  <c r="P55" i="2"/>
  <c r="L55" i="2"/>
  <c r="I55" i="2"/>
  <c r="F55" i="2"/>
  <c r="E55" i="2" s="1"/>
  <c r="W54" i="2"/>
  <c r="S54" i="2"/>
  <c r="P54" i="2"/>
  <c r="L54" i="2"/>
  <c r="I54" i="2"/>
  <c r="F54" i="2"/>
  <c r="W53" i="2"/>
  <c r="S53" i="2"/>
  <c r="P53" i="2"/>
  <c r="L53" i="2"/>
  <c r="I53" i="2"/>
  <c r="F53" i="2"/>
  <c r="E53" i="2" s="1"/>
  <c r="W52" i="2"/>
  <c r="S52" i="2"/>
  <c r="P52" i="2"/>
  <c r="L52" i="2"/>
  <c r="I52" i="2"/>
  <c r="F52" i="2"/>
  <c r="W51" i="2"/>
  <c r="S51" i="2"/>
  <c r="P51" i="2"/>
  <c r="L51" i="2"/>
  <c r="I51" i="2"/>
  <c r="F51" i="2"/>
  <c r="W50" i="2"/>
  <c r="S50" i="2"/>
  <c r="P50" i="2"/>
  <c r="L50" i="2"/>
  <c r="I50" i="2"/>
  <c r="E50" i="2" s="1"/>
  <c r="F50" i="2"/>
  <c r="W49" i="2"/>
  <c r="S49" i="2"/>
  <c r="P49" i="2"/>
  <c r="L49" i="2"/>
  <c r="I49" i="2"/>
  <c r="F49" i="2"/>
  <c r="W48" i="2"/>
  <c r="S48" i="2"/>
  <c r="P48" i="2"/>
  <c r="L48" i="2"/>
  <c r="I48" i="2"/>
  <c r="E48" i="2" s="1"/>
  <c r="F48" i="2"/>
  <c r="W47" i="2"/>
  <c r="S47" i="2"/>
  <c r="P47" i="2"/>
  <c r="L47" i="2"/>
  <c r="I47" i="2"/>
  <c r="F47" i="2"/>
  <c r="W46" i="2"/>
  <c r="S46" i="2"/>
  <c r="P46" i="2"/>
  <c r="L46" i="2"/>
  <c r="I46" i="2"/>
  <c r="F46" i="2"/>
  <c r="E46" i="2"/>
  <c r="W45" i="2"/>
  <c r="S45" i="2"/>
  <c r="P45" i="2"/>
  <c r="L45" i="2"/>
  <c r="I45" i="2"/>
  <c r="F45" i="2"/>
  <c r="W44" i="2"/>
  <c r="S44" i="2"/>
  <c r="P44" i="2"/>
  <c r="L44" i="2"/>
  <c r="I44" i="2"/>
  <c r="F44" i="2"/>
  <c r="E44" i="2"/>
  <c r="W43" i="2"/>
  <c r="S43" i="2"/>
  <c r="P43" i="2"/>
  <c r="L43" i="2"/>
  <c r="I43" i="2"/>
  <c r="F43" i="2"/>
  <c r="W42" i="2"/>
  <c r="S42" i="2"/>
  <c r="P42" i="2"/>
  <c r="L42" i="2"/>
  <c r="I42" i="2"/>
  <c r="E42" i="2" s="1"/>
  <c r="F42" i="2"/>
  <c r="W41" i="2"/>
  <c r="S41" i="2"/>
  <c r="P41" i="2"/>
  <c r="L41" i="2"/>
  <c r="I41" i="2"/>
  <c r="F41" i="2"/>
  <c r="W40" i="2"/>
  <c r="S40" i="2"/>
  <c r="P40" i="2"/>
  <c r="L40" i="2"/>
  <c r="I40" i="2"/>
  <c r="E40" i="2" s="1"/>
  <c r="F40" i="2"/>
  <c r="W39" i="2"/>
  <c r="S39" i="2"/>
  <c r="P39" i="2"/>
  <c r="L39" i="2"/>
  <c r="I39" i="2"/>
  <c r="F39" i="2"/>
  <c r="W38" i="2"/>
  <c r="S38" i="2"/>
  <c r="P38" i="2"/>
  <c r="L38" i="2"/>
  <c r="I38" i="2"/>
  <c r="F38" i="2"/>
  <c r="E38" i="2"/>
  <c r="W37" i="2"/>
  <c r="S37" i="2"/>
  <c r="P37" i="2"/>
  <c r="L37" i="2"/>
  <c r="I37" i="2"/>
  <c r="F37" i="2"/>
  <c r="W36" i="2"/>
  <c r="S36" i="2"/>
  <c r="P36" i="2"/>
  <c r="L36" i="2"/>
  <c r="I36" i="2"/>
  <c r="F36" i="2"/>
  <c r="E36" i="2"/>
  <c r="W35" i="2"/>
  <c r="S35" i="2"/>
  <c r="P35" i="2"/>
  <c r="L35" i="2"/>
  <c r="I35" i="2"/>
  <c r="F35" i="2"/>
  <c r="W34" i="2"/>
  <c r="S34" i="2"/>
  <c r="P34" i="2"/>
  <c r="L34" i="2"/>
  <c r="I34" i="2"/>
  <c r="E34" i="2" s="1"/>
  <c r="F34" i="2"/>
  <c r="W33" i="2"/>
  <c r="S33" i="2"/>
  <c r="P33" i="2"/>
  <c r="L33" i="2"/>
  <c r="I33" i="2"/>
  <c r="F33" i="2"/>
  <c r="E33" i="2" s="1"/>
  <c r="W32" i="2"/>
  <c r="S32" i="2"/>
  <c r="P32" i="2"/>
  <c r="L32" i="2"/>
  <c r="I32" i="2"/>
  <c r="E32" i="2" s="1"/>
  <c r="F32" i="2"/>
  <c r="W31" i="2"/>
  <c r="S31" i="2"/>
  <c r="P31" i="2"/>
  <c r="L31" i="2"/>
  <c r="I31" i="2"/>
  <c r="F31" i="2"/>
  <c r="W30" i="2"/>
  <c r="S30" i="2"/>
  <c r="P30" i="2"/>
  <c r="L30" i="2"/>
  <c r="I30" i="2"/>
  <c r="F30" i="2"/>
  <c r="W29" i="2"/>
  <c r="S29" i="2"/>
  <c r="P29" i="2"/>
  <c r="L29" i="2"/>
  <c r="I29" i="2"/>
  <c r="F29" i="2"/>
  <c r="W28" i="2"/>
  <c r="S28" i="2"/>
  <c r="P28" i="2"/>
  <c r="L28" i="2"/>
  <c r="I28" i="2"/>
  <c r="F28" i="2"/>
  <c r="W27" i="2"/>
  <c r="S27" i="2"/>
  <c r="P27" i="2"/>
  <c r="L27" i="2"/>
  <c r="I27" i="2"/>
  <c r="E27" i="2" s="1"/>
  <c r="F27" i="2"/>
  <c r="W26" i="2"/>
  <c r="S26" i="2"/>
  <c r="P26" i="2"/>
  <c r="E26" i="2" s="1"/>
  <c r="L26" i="2"/>
  <c r="I26" i="2"/>
  <c r="F26" i="2"/>
  <c r="W25" i="2"/>
  <c r="S25" i="2"/>
  <c r="P25" i="2"/>
  <c r="L25" i="2"/>
  <c r="I25" i="2"/>
  <c r="F25" i="2"/>
  <c r="W24" i="2"/>
  <c r="S24" i="2"/>
  <c r="P24" i="2"/>
  <c r="L24" i="2"/>
  <c r="I24" i="2"/>
  <c r="F24" i="2"/>
  <c r="E24" i="2"/>
  <c r="W23" i="2"/>
  <c r="S23" i="2"/>
  <c r="P23" i="2"/>
  <c r="L23" i="2"/>
  <c r="I23" i="2"/>
  <c r="F23" i="2"/>
  <c r="W22" i="2"/>
  <c r="S22" i="2"/>
  <c r="P22" i="2"/>
  <c r="L22" i="2"/>
  <c r="I22" i="2"/>
  <c r="E22" i="2" s="1"/>
  <c r="F22" i="2"/>
  <c r="W21" i="2"/>
  <c r="S21" i="2"/>
  <c r="S16" i="2" s="1"/>
  <c r="S14" i="2" s="1"/>
  <c r="P21" i="2"/>
  <c r="L21" i="2"/>
  <c r="I21" i="2"/>
  <c r="F21" i="2"/>
  <c r="F16" i="2" s="1"/>
  <c r="F14" i="2" s="1"/>
  <c r="W20" i="2"/>
  <c r="S20" i="2"/>
  <c r="P20" i="2"/>
  <c r="L20" i="2"/>
  <c r="I20" i="2"/>
  <c r="F20" i="2"/>
  <c r="W19" i="2"/>
  <c r="S19" i="2"/>
  <c r="P19" i="2"/>
  <c r="L19" i="2"/>
  <c r="I19" i="2"/>
  <c r="F19" i="2"/>
  <c r="W18" i="2"/>
  <c r="S18" i="2"/>
  <c r="P18" i="2"/>
  <c r="L18" i="2"/>
  <c r="I18" i="2"/>
  <c r="F18" i="2"/>
  <c r="W17" i="2"/>
  <c r="S17" i="2"/>
  <c r="P17" i="2"/>
  <c r="L17" i="2"/>
  <c r="L16" i="2"/>
  <c r="L14" i="2" s="1"/>
  <c r="I17" i="2"/>
  <c r="E17" i="2" s="1"/>
  <c r="F17" i="2"/>
  <c r="E50" i="7"/>
  <c r="E57" i="7"/>
  <c r="E22" i="4"/>
  <c r="E52" i="4"/>
  <c r="E39" i="3"/>
  <c r="E55" i="3"/>
  <c r="E57" i="3"/>
  <c r="E21" i="2"/>
  <c r="E31" i="2"/>
  <c r="E28" i="2"/>
  <c r="E35" i="6"/>
  <c r="E58" i="7"/>
  <c r="E27" i="7"/>
  <c r="E36" i="7"/>
  <c r="E47" i="7"/>
  <c r="E55" i="7"/>
  <c r="E34" i="5"/>
  <c r="E30" i="5"/>
  <c r="E56" i="5"/>
  <c r="E52" i="5"/>
  <c r="E48" i="5"/>
  <c r="E44" i="5"/>
  <c r="E40" i="5"/>
  <c r="E36" i="5"/>
  <c r="E32" i="5"/>
  <c r="E20" i="5"/>
  <c r="E28" i="5"/>
  <c r="E26" i="5"/>
  <c r="E18" i="5"/>
  <c r="E51" i="5"/>
  <c r="E45" i="5"/>
  <c r="E46" i="5"/>
  <c r="E42" i="5"/>
  <c r="E58" i="5"/>
  <c r="E54" i="5"/>
  <c r="E58" i="4"/>
  <c r="E43" i="4"/>
  <c r="E44" i="4"/>
  <c r="E54" i="4"/>
  <c r="E56" i="4"/>
  <c r="E30" i="4"/>
  <c r="E33" i="4"/>
  <c r="E46" i="4"/>
  <c r="E55" i="4"/>
  <c r="E53" i="4"/>
  <c r="E20" i="4"/>
  <c r="E28" i="4"/>
  <c r="E32" i="4"/>
  <c r="E36" i="4"/>
  <c r="E40" i="4"/>
  <c r="E51" i="4"/>
  <c r="E49" i="4"/>
  <c r="E50" i="4"/>
  <c r="E23" i="4"/>
  <c r="E45" i="4"/>
  <c r="E47" i="4"/>
  <c r="E18" i="4"/>
  <c r="E17" i="4"/>
  <c r="E21" i="4"/>
  <c r="E25" i="4"/>
  <c r="E26" i="4"/>
  <c r="E27" i="4"/>
  <c r="E29" i="4"/>
  <c r="E31" i="4"/>
  <c r="E34" i="4"/>
  <c r="E35" i="4"/>
  <c r="E37" i="4"/>
  <c r="E38" i="4"/>
  <c r="E41" i="4"/>
  <c r="E42" i="4"/>
  <c r="E19" i="4"/>
  <c r="M14" i="8"/>
  <c r="I16" i="8"/>
  <c r="E16" i="8" s="1"/>
  <c r="F16" i="8"/>
  <c r="G14" i="8"/>
  <c r="F14" i="8" s="1"/>
  <c r="F15" i="8"/>
  <c r="E15" i="8" s="1"/>
  <c r="E51" i="8"/>
  <c r="I14" i="8"/>
  <c r="E37" i="8"/>
  <c r="O14" i="8"/>
  <c r="E18" i="8"/>
  <c r="E49" i="8"/>
  <c r="E44" i="8"/>
  <c r="E32" i="8"/>
  <c r="E26" i="8"/>
  <c r="E43" i="8"/>
  <c r="E50" i="8"/>
  <c r="E52" i="8"/>
  <c r="E17" i="8"/>
  <c r="E21" i="8"/>
  <c r="E24" i="8"/>
  <c r="E30" i="8"/>
  <c r="E56" i="8"/>
  <c r="E57" i="8"/>
  <c r="E39" i="8"/>
  <c r="E19" i="8"/>
  <c r="E33" i="8"/>
  <c r="E35" i="8"/>
  <c r="E40" i="8"/>
  <c r="E45" i="8"/>
  <c r="E54" i="8"/>
  <c r="E25" i="8"/>
  <c r="E28" i="8"/>
  <c r="E34" i="8"/>
  <c r="E36" i="8"/>
  <c r="E41" i="8"/>
  <c r="E46" i="8"/>
  <c r="E47" i="8"/>
  <c r="E55" i="8"/>
  <c r="E22" i="8"/>
  <c r="E23" i="8"/>
  <c r="E31" i="8"/>
  <c r="E53" i="8"/>
  <c r="E20" i="8"/>
  <c r="E27" i="8"/>
  <c r="E29" i="8"/>
  <c r="E38" i="8"/>
  <c r="E42" i="8"/>
  <c r="E48" i="8"/>
  <c r="E57" i="6"/>
  <c r="E37" i="6"/>
  <c r="E32" i="7"/>
  <c r="E37" i="7"/>
  <c r="S14" i="5"/>
  <c r="S16" i="5"/>
  <c r="W14" i="8"/>
  <c r="V14" i="8"/>
  <c r="R16" i="8"/>
  <c r="E45" i="6"/>
  <c r="P16" i="2"/>
  <c r="P14" i="2" s="1"/>
  <c r="E45" i="7"/>
  <c r="V14" i="7"/>
  <c r="E14" i="7"/>
  <c r="V16" i="7"/>
  <c r="N14" i="8"/>
  <c r="L14" i="8"/>
  <c r="L15" i="8"/>
  <c r="R15" i="8"/>
  <c r="S14" i="8"/>
  <c r="R14" i="8" s="1"/>
  <c r="E53" i="6"/>
  <c r="E17" i="6"/>
  <c r="E18" i="2"/>
  <c r="E19" i="2"/>
  <c r="F16" i="6"/>
  <c r="F14" i="6" s="1"/>
  <c r="E28" i="7"/>
  <c r="E49" i="7"/>
  <c r="E15" i="5"/>
  <c r="E14" i="8" l="1"/>
  <c r="W16" i="2"/>
  <c r="W14" i="2" s="1"/>
  <c r="E23" i="2"/>
  <c r="E30" i="2"/>
  <c r="E35" i="2"/>
  <c r="E43" i="2"/>
  <c r="E49" i="2"/>
  <c r="E51" i="2"/>
  <c r="E25" i="3"/>
  <c r="E30" i="3"/>
  <c r="E37" i="3"/>
  <c r="E40" i="3"/>
  <c r="E54" i="3"/>
  <c r="E56" i="3"/>
  <c r="E57" i="5"/>
  <c r="E40" i="6"/>
  <c r="E47" i="6"/>
  <c r="E40" i="7"/>
  <c r="S14" i="4"/>
  <c r="E14" i="4" s="1"/>
  <c r="V15" i="7"/>
  <c r="E15" i="7" s="1"/>
  <c r="S13" i="9"/>
  <c r="E41" i="2"/>
  <c r="L16" i="3"/>
  <c r="L14" i="3" s="1"/>
  <c r="E20" i="2"/>
  <c r="E16" i="2" s="1"/>
  <c r="E14" i="2" s="1"/>
  <c r="E25" i="2"/>
  <c r="E45" i="2"/>
  <c r="E52" i="2"/>
  <c r="E54" i="2"/>
  <c r="P16" i="3"/>
  <c r="P14" i="3" s="1"/>
  <c r="X16" i="3"/>
  <c r="X14" i="3" s="1"/>
  <c r="E27" i="3"/>
  <c r="E44" i="3"/>
  <c r="E58" i="3"/>
  <c r="E24" i="5"/>
  <c r="E24" i="6"/>
  <c r="E27" i="6"/>
  <c r="E44" i="6"/>
  <c r="E51" i="6"/>
  <c r="E25" i="6"/>
  <c r="I16" i="6"/>
  <c r="I14" i="6" s="1"/>
  <c r="E54" i="7"/>
  <c r="L16" i="4"/>
  <c r="E16" i="4" s="1"/>
  <c r="L13" i="9"/>
  <c r="W14" i="9"/>
  <c r="X13" i="9"/>
  <c r="W13" i="9" s="1"/>
  <c r="I16" i="2"/>
  <c r="I14" i="2" s="1"/>
  <c r="E29" i="2"/>
  <c r="E37" i="2"/>
  <c r="E39" i="2"/>
  <c r="E47" i="2"/>
  <c r="I16" i="3"/>
  <c r="I14" i="3" s="1"/>
  <c r="E17" i="3"/>
  <c r="E18" i="3"/>
  <c r="E34" i="3"/>
  <c r="E50" i="3"/>
  <c r="L16" i="6"/>
  <c r="L14" i="6" s="1"/>
  <c r="E20" i="6"/>
  <c r="E16" i="6" s="1"/>
  <c r="E14" i="6" s="1"/>
  <c r="E51" i="7"/>
  <c r="L16" i="5"/>
  <c r="E16" i="5" s="1"/>
  <c r="S14" i="9"/>
  <c r="F15" i="9"/>
  <c r="E15" i="9" s="1"/>
  <c r="G13" i="9"/>
  <c r="F13" i="9" s="1"/>
  <c r="L15" i="9"/>
  <c r="J13" i="9"/>
  <c r="I13" i="9" s="1"/>
  <c r="P14" i="9"/>
  <c r="E14" i="9" s="1"/>
  <c r="E16" i="3" l="1"/>
  <c r="E14" i="3" s="1"/>
  <c r="E13" i="9"/>
</calcChain>
</file>

<file path=xl/sharedStrings.xml><?xml version="1.0" encoding="utf-8"?>
<sst xmlns="http://schemas.openxmlformats.org/spreadsheetml/2006/main" count="1387" uniqueCount="212">
  <si>
    <t>Urbana</t>
  </si>
  <si>
    <t>AMAMBAI</t>
  </si>
  <si>
    <t>Rural</t>
  </si>
  <si>
    <t>AQUIDAUANA</t>
  </si>
  <si>
    <t>ARAL MOREIRA</t>
  </si>
  <si>
    <t>BELA VISTA</t>
  </si>
  <si>
    <t>CORONEL SAPUCAIA</t>
  </si>
  <si>
    <t>DOURADINA</t>
  </si>
  <si>
    <t>DOURADOS</t>
  </si>
  <si>
    <t>ELDORADO</t>
  </si>
  <si>
    <t>JUTI</t>
  </si>
  <si>
    <t>MARACAJU</t>
  </si>
  <si>
    <t>MIRANDA</t>
  </si>
  <si>
    <t>NIOAQUE</t>
  </si>
  <si>
    <t>PARANHOS</t>
  </si>
  <si>
    <t>PORTO MURTINHO</t>
  </si>
  <si>
    <t>TACURU</t>
  </si>
  <si>
    <t>ANTÔNIO JOÃO</t>
  </si>
  <si>
    <t>BRASILÂNDIA</t>
  </si>
  <si>
    <t>CAARAPÓ</t>
  </si>
  <si>
    <t>DOIS IRMÃOS DO BURITI</t>
  </si>
  <si>
    <t>JAPORÃ</t>
  </si>
  <si>
    <t>LAGUNA CARAPÃ</t>
  </si>
  <si>
    <t>PONTA PORÃ</t>
  </si>
  <si>
    <t>SIDROLÂNDIA</t>
  </si>
  <si>
    <t>ESTADO DE MATO GROSSO DO SUL</t>
  </si>
  <si>
    <t>SECRETARIA DE ESTADO DE EDUCAÇÃO</t>
  </si>
  <si>
    <t>ESTATÍSTICA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</si>
  <si>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</si>
  <si>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</si>
  <si>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</si>
  <si>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</si>
  <si>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</si>
  <si>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</si>
  <si>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</si>
  <si>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</si>
  <si>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</si>
  <si>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</si>
  <si>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</si>
  <si>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</si>
  <si>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</si>
  <si>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</si>
  <si>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</si>
  <si>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</si>
  <si>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</si>
  <si>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</si>
  <si>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</si>
  <si>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</si>
  <si>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</si>
  <si>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</si>
  <si>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</si>
  <si>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</si>
  <si>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</si>
  <si>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</si>
  <si>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</si>
  <si>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</si>
  <si>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</si>
  <si>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</si>
  <si>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</si>
  <si>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</si>
  <si>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</si>
  <si>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</si>
  <si>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</si>
  <si>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</si>
  <si>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REDE MUNICIPAL</t>
  </si>
  <si>
    <t>EM MITÃ RORY</t>
  </si>
  <si>
    <t>EMP INDÍGENA MBO'ERENDA TUPÃ I ÑANDEVA</t>
  </si>
  <si>
    <t>EMP INDÍGENA MBO'EROY GUARANI KAIOWÁ</t>
  </si>
  <si>
    <t>EM MBO'EROY TUPÃ I ARANDU REÑOI</t>
  </si>
  <si>
    <t>EM INDÍGENA FELICIANO PIO</t>
  </si>
  <si>
    <t>EM INDÍGENA FRANCISCO FARIAS</t>
  </si>
  <si>
    <t>EMI PÓLO GENERAL RONDON</t>
  </si>
  <si>
    <t>EMI PÓLO LUTUMA DIAS</t>
  </si>
  <si>
    <t>EMI PÓLO MARCOLINO LILI</t>
  </si>
  <si>
    <t>EM GUARANI</t>
  </si>
  <si>
    <t>EM INDÍGENA PIRACUÁ</t>
  </si>
  <si>
    <t>EM OFAIE E INIECHEKI</t>
  </si>
  <si>
    <t>EM INDÍGENA ÑANDEJARA - PÓLO</t>
  </si>
  <si>
    <t>EM ÑANDE REKO ARANDU</t>
  </si>
  <si>
    <t>EM INDÍGENA ALEXINA ROSA FIGUEREDO</t>
  </si>
  <si>
    <t>EPI CACIQUE NDETI REGINALDO</t>
  </si>
  <si>
    <t>EM DE ED. IND. JOÃOZINHO CARAPÉ FERNANDO</t>
  </si>
  <si>
    <t>EM FRANCISCO MEIRELES</t>
  </si>
  <si>
    <t>EM INDÍGENA AGUSTINHO</t>
  </si>
  <si>
    <t>EM INDÍGENA ARAPORÃ</t>
  </si>
  <si>
    <t>EM INDÍGENA LACU I ROQUE ISNARD</t>
  </si>
  <si>
    <t>EM INDÍGENA PA' I CHIQUITO- CHIQUITO PEDRO</t>
  </si>
  <si>
    <t>EM INDÍGENA RAMÃO MARTINS</t>
  </si>
  <si>
    <t>EM INDÍGENA TENGATUI MARANGATU - PÓLO</t>
  </si>
  <si>
    <t>EM INDÍGENA MBO'ERO T. O. RENDY - PÓLO</t>
  </si>
  <si>
    <t>EM DE EIEF ALDEIA GUARANI - PÓLO</t>
  </si>
  <si>
    <t>EM INDÍGENA MBO'ERO ARANDUI</t>
  </si>
  <si>
    <t>EM INDÍGENA MBO'EROGA TAPERANDI</t>
  </si>
  <si>
    <t>MBO'EROGA OKARA POTY ESCOLA TERREIRO DE FLORES</t>
  </si>
  <si>
    <t>MBO'EROY JEGUAKA POTY ESCOLA COCAR DE FLORES</t>
  </si>
  <si>
    <t>EM INDÍGENA VELARIO SUCURI'Y</t>
  </si>
  <si>
    <t>EM JÚLIO MULLER - PÓLO</t>
  </si>
  <si>
    <t>EI PG CEL. NICOLAU H. BARBOSA</t>
  </si>
  <si>
    <t>EMI PÓLO PÍLAD REBUÁ</t>
  </si>
  <si>
    <t>EMI PÓLO PRES. JOÃO FIGUEIREDO</t>
  </si>
  <si>
    <t>EM INDÍGENA 31 DE MARÇO - PÓLO</t>
  </si>
  <si>
    <t>EM PANCHO ROMERO</t>
  </si>
  <si>
    <t>EM PROF. ADRIANO PIRES</t>
  </si>
  <si>
    <t>EM INDÍGENA JATAYVARY</t>
  </si>
  <si>
    <t>EM INDÍGENA MITÁ TAVYTERÁ</t>
  </si>
  <si>
    <t>EM INDÍGENA EJIWAJEGI - PÓLO E EXTENSÕES</t>
  </si>
  <si>
    <t>EM INDÍGENA KOINUKUNOEN</t>
  </si>
  <si>
    <t>EMI CACIQUE ARMANDO GABRIEL - PÓLO</t>
  </si>
  <si>
    <t>EMI UBALDO ARANDU KWE-MI - POLO</t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</si>
  <si>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</si>
  <si>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EM INDÍGENA ARANDU RENDA GUARANI KAIOWA</t>
  </si>
  <si>
    <t>EM MITA RORY</t>
  </si>
  <si>
    <t>EM POLO INDIGENA MBO ERENDA TUPA I NANDEVA</t>
  </si>
  <si>
    <t>EMP INDIGENA MBO EROY GUARANI KAIOWA</t>
  </si>
  <si>
    <t>ANTONIO JOAO</t>
  </si>
  <si>
    <t>ESCOLA MUNICIPAL MBO EROY TUPA I ARANDU RENOI</t>
  </si>
  <si>
    <t>EM INDIGENA FRANCISCO FARIAS</t>
  </si>
  <si>
    <t>EM INDIGENA POLO GENERAL RONDON</t>
  </si>
  <si>
    <t>EM INDIGENA POLO LUTUMA DIAS</t>
  </si>
  <si>
    <t>EMI POLO MARCOLINO LILI</t>
  </si>
  <si>
    <t>ESCOLA MUNICIPAL INDIGENA FELICIANO PIO</t>
  </si>
  <si>
    <t>ESCOLA POLO MUNICIPAL INDIGENA ARANDU RENDA GUARANI KAIOWA</t>
  </si>
  <si>
    <t>EM INDIGENA PIRACUA</t>
  </si>
  <si>
    <t>BRASILANDIA</t>
  </si>
  <si>
    <t>ESCOLA MUNICIPAL OFAIE E INIECHEKI</t>
  </si>
  <si>
    <t>CAARAPO</t>
  </si>
  <si>
    <t>EM INDIGENA NANDEJARA-POLO</t>
  </si>
  <si>
    <t>EM NANDE REKO ARANDU</t>
  </si>
  <si>
    <t>DOIS IRMAOS DO BURITI</t>
  </si>
  <si>
    <t>EPM INDIGENA ALEXINA ROSA FIGUEREDO</t>
  </si>
  <si>
    <t>ESCOLA POLO INDIGENA CACIQUE NDETI REGINALDO</t>
  </si>
  <si>
    <t>EM DE EDUC INDIGENA JOAOZINHO CARAPE FERNANDO</t>
  </si>
  <si>
    <t>EM INDIGENA AGUSTINHO</t>
  </si>
  <si>
    <t>EM INDIGENA ARAPORA</t>
  </si>
  <si>
    <t>EM INDIGENA LACU I ROQUE ISNARD</t>
  </si>
  <si>
    <t>EM INDIGENA PA I CHIQUITO- CHIQUITO PEDRO</t>
  </si>
  <si>
    <t>EM INDIGENA RAMAO MARTINS</t>
  </si>
  <si>
    <t>EM INDIGENA TENGATUI MARANGATU - POLO</t>
  </si>
  <si>
    <t>EM INDIGENA MBO ERO T O RENDY - POLO</t>
  </si>
  <si>
    <t>JAPORA</t>
  </si>
  <si>
    <t>EM DE EIEF ALDEIA GUARANI - POLO</t>
  </si>
  <si>
    <t>EM INDIGENA MBO EROGA TAPERANDI</t>
  </si>
  <si>
    <t>EM INDIGENA MBO-ERO ARANDUI</t>
  </si>
  <si>
    <t>LAGUNA CARAPA</t>
  </si>
  <si>
    <t>MBO EROGA OKARA POTY ESCOLA TERREIRO DE FLORES</t>
  </si>
  <si>
    <t>MBO EROY JEGUAKA POTY ESCOLA COCAR DE FLORES</t>
  </si>
  <si>
    <t>EM JULIO MULLER - POLO</t>
  </si>
  <si>
    <t>EM INDIGENA POLO PILAD REBUA</t>
  </si>
  <si>
    <t>EMI POLO PRES JOAO FIGUEIREDO</t>
  </si>
  <si>
    <t>ESCOLA MUNICIPAL INDIGENA POLO CORONEL NICOLAU HORTA BARBOSA</t>
  </si>
  <si>
    <t>EM INDIGENA 31 DE MARCO - POLO</t>
  </si>
  <si>
    <t>EM PROF ADRIANO PIRES</t>
  </si>
  <si>
    <t>PONTA PORA</t>
  </si>
  <si>
    <t>EM INDIGENA JATAYVARY</t>
  </si>
  <si>
    <t>EM INDIGENA EJIWAJEGI - POLO E EXTENSOES</t>
  </si>
  <si>
    <t>EM INDIGENA KOINUKUNOEN</t>
  </si>
  <si>
    <t>SIDROLANDIA</t>
  </si>
  <si>
    <t>EMI CACIQUE ARMANDO GABRIEL - POLO</t>
  </si>
  <si>
    <t>ESCOLA MUNICIPAL INDIGENA UBALDO ARANDU KWE-MI - POLO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</si>
  <si>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</si>
  <si>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</si>
  <si>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</si>
  <si>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</si>
  <si>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</si>
  <si>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MBO EROY ARANDU</t>
  </si>
  <si>
    <t>ESCOLA MUNICIPAL INDIGENA LACUI ROQUE ISNARD</t>
  </si>
  <si>
    <t>EM INDIGENA DE EIEF MBO EHAO TEKOHA GUARANI POLO</t>
  </si>
  <si>
    <t>ESCOLA MUNICIPAL TOMASIA DE VARGAS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</si>
  <si>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</si>
  <si>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MÉDIO INTEGRADO</t>
  </si>
  <si>
    <t>CURSO TÉCNICO - CONCOMITANTE E SUBSEQUENTE</t>
  </si>
  <si>
    <t>CURSO FIC - CONCOMITANTE</t>
  </si>
  <si>
    <t>EJA PROFISSIONAL</t>
  </si>
  <si>
    <t>MATRÍCULA POR ETAPA E MODALIDADE DE ENSINO DA EDUCAÇÃO INDÍGENA</t>
  </si>
  <si>
    <t>2  0  1  6</t>
  </si>
  <si>
    <t>URBANA</t>
  </si>
  <si>
    <t>RURAL</t>
  </si>
  <si>
    <t>Amambai</t>
  </si>
  <si>
    <t>Antônio João</t>
  </si>
  <si>
    <t>Aquidauana</t>
  </si>
  <si>
    <t>Aral Moreira</t>
  </si>
  <si>
    <t>Bela Vista</t>
  </si>
  <si>
    <t>Caarapó</t>
  </si>
  <si>
    <t>Coronel Sapucaia</t>
  </si>
  <si>
    <t>Dois Irmãos do Buriti</t>
  </si>
  <si>
    <t>Douradina</t>
  </si>
  <si>
    <t>Dourados</t>
  </si>
  <si>
    <t>Eldorado</t>
  </si>
  <si>
    <t>Japorã</t>
  </si>
  <si>
    <t>Juti</t>
  </si>
  <si>
    <t>Laguna Carapã</t>
  </si>
  <si>
    <t>Maracaju</t>
  </si>
  <si>
    <t>EM INDIGENA VELARIO SUCURIY</t>
  </si>
  <si>
    <t>Miranda</t>
  </si>
  <si>
    <t>EMI POLO PRESIDENTE JOAO FIGUEIREDO</t>
  </si>
  <si>
    <t>ESCOLA MUNICIPAL INDIGENA POLO FELIPE ANTONIO</t>
  </si>
  <si>
    <t>Nioaque</t>
  </si>
  <si>
    <t>Paranhos</t>
  </si>
  <si>
    <t>Porto Murtinho</t>
  </si>
  <si>
    <t>Sidrolândia</t>
  </si>
  <si>
    <t>ESCOLA MUNICIPAL CACIQUE JOAO BATISTA FIGUEIREDO</t>
  </si>
  <si>
    <t>Tacuru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</si>
  <si>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</si>
  <si>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</si>
  <si>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</si>
  <si>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t>ESCOLA MUNICIPAL INDIGENA PIRACUA</t>
  </si>
  <si>
    <t>Brasilândia</t>
  </si>
  <si>
    <t>ESCOLA MUNICIPAL OFAIE INIECHEKI</t>
  </si>
  <si>
    <t>ESCOLA MUNICIPAL PROF ADRIANO PIRES</t>
  </si>
  <si>
    <t>ESCOLA MUNICIPAL PANCHO ROMERO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</si>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</sst>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5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center" vertical="center" wrapText="1"/>
    </xf>
    <xf numFmtId="3" fontId="8" fillId="2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3" fontId="8" fillId="3" borderId="6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3" fontId="9" fillId="3" borderId="10" xfId="0" applyNumberFormat="1" applyFont="1" applyFill="1" applyBorder="1" applyAlignment="1" applyProtection="1">
      <alignment horizontal="center" vertical="center" wrapText="1"/>
    </xf>
    <xf numFmtId="3" fontId="9" fillId="3" borderId="11" xfId="0" applyNumberFormat="1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>
      <alignment horizontal="center" vertical="center" wrapText="1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9" fillId="3" borderId="14" xfId="0" applyNumberFormat="1" applyFont="1" applyFill="1" applyBorder="1" applyAlignment="1" applyProtection="1">
      <alignment horizontal="center" vertical="center" wrapText="1"/>
    </xf>
    <xf numFmtId="3" fontId="9" fillId="3" borderId="15" xfId="0" applyNumberFormat="1" applyFont="1" applyFill="1" applyBorder="1" applyAlignment="1" applyProtection="1">
      <alignment horizontal="center" vertical="center" wrapText="1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3" borderId="17" xfId="0" applyNumberFormat="1" applyFont="1" applyFill="1" applyBorder="1" applyAlignment="1" applyProtection="1">
      <alignment horizontal="center" vertical="center" wrapText="1"/>
    </xf>
    <xf numFmtId="3" fontId="9" fillId="3" borderId="18" xfId="0" applyNumberFormat="1" applyFont="1" applyFill="1" applyBorder="1" applyAlignment="1" applyProtection="1">
      <alignment horizontal="center" vertical="center" wrapText="1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0" fontId="6" fillId="3" borderId="20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6" fillId="3" borderId="22" xfId="0" applyNumberFormat="1" applyFont="1" applyFill="1" applyBorder="1" applyAlignment="1" applyProtection="1">
      <alignment horizontal="center" vertical="center"/>
    </xf>
    <xf numFmtId="0" fontId="6" fillId="3" borderId="23" xfId="0" applyNumberFormat="1" applyFont="1" applyFill="1" applyBorder="1" applyAlignment="1" applyProtection="1">
      <alignment horizontal="center" vertical="center"/>
    </xf>
    <xf numFmtId="1" fontId="10" fillId="0" borderId="22" xfId="0" applyNumberFormat="1" applyFont="1" applyFill="1" applyBorder="1" applyAlignment="1" applyProtection="1">
      <alignment vertical="center"/>
      <protection locked="0"/>
    </xf>
    <xf numFmtId="1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10" fillId="0" borderId="22" xfId="0" applyNumberFormat="1" applyFont="1" applyFill="1" applyBorder="1" applyAlignment="1" applyProtection="1">
      <alignment horizontal="center" vertical="center"/>
      <protection locked="0"/>
    </xf>
    <xf numFmtId="3" fontId="9" fillId="3" borderId="25" xfId="0" applyNumberFormat="1" applyFont="1" applyFill="1" applyBorder="1" applyAlignment="1" applyProtection="1">
      <alignment horizontal="center" vertical="center" wrapText="1"/>
    </xf>
    <xf numFmtId="3" fontId="9" fillId="3" borderId="26" xfId="0" applyNumberFormat="1" applyFont="1" applyFill="1" applyBorder="1" applyAlignment="1" applyProtection="1">
      <alignment horizontal="center" vertical="center" wrapText="1"/>
    </xf>
    <xf numFmtId="3" fontId="9" fillId="3" borderId="2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3" borderId="28" xfId="0" applyNumberFormat="1" applyFont="1" applyFill="1" applyBorder="1" applyAlignment="1" applyProtection="1">
      <alignment horizontal="center" vertical="center"/>
    </xf>
    <xf numFmtId="3" fontId="9" fillId="3" borderId="29" xfId="0" applyNumberFormat="1" applyFont="1" applyFill="1" applyBorder="1" applyAlignment="1" applyProtection="1">
      <alignment horizontal="center" vertical="center" wrapText="1"/>
    </xf>
    <xf numFmtId="1" fontId="10" fillId="0" borderId="2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6" fillId="3" borderId="30" xfId="0" applyNumberFormat="1" applyFont="1" applyFill="1" applyBorder="1" applyAlignment="1" applyProtection="1">
      <alignment horizontal="center" vertical="center"/>
    </xf>
    <xf numFmtId="0" fontId="6" fillId="3" borderId="31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11" fillId="3" borderId="32" xfId="0" applyNumberFormat="1" applyFont="1" applyFill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" fontId="9" fillId="3" borderId="3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9" fillId="3" borderId="37" xfId="0" applyNumberFormat="1" applyFont="1" applyFill="1" applyBorder="1" applyAlignment="1" applyProtection="1">
      <alignment horizontal="center" vertical="center" wrapText="1"/>
    </xf>
    <xf numFmtId="3" fontId="9" fillId="3" borderId="38" xfId="0" applyNumberFormat="1" applyFont="1" applyFill="1" applyBorder="1" applyAlignment="1" applyProtection="1">
      <alignment horizontal="center" vertical="center" wrapText="1"/>
    </xf>
    <xf numFmtId="3" fontId="9" fillId="3" borderId="39" xfId="0" applyNumberFormat="1" applyFont="1" applyFill="1" applyBorder="1" applyAlignment="1" applyProtection="1">
      <alignment horizontal="center" vertical="center" wrapText="1"/>
    </xf>
    <xf numFmtId="3" fontId="9" fillId="3" borderId="40" xfId="0" applyNumberFormat="1" applyFont="1" applyFill="1" applyBorder="1" applyAlignment="1" applyProtection="1">
      <alignment horizontal="center" vertical="center" wrapText="1"/>
    </xf>
    <xf numFmtId="3" fontId="9" fillId="3" borderId="41" xfId="0" applyNumberFormat="1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3" fontId="9" fillId="3" borderId="43" xfId="0" applyNumberFormat="1" applyFont="1" applyFill="1" applyBorder="1" applyAlignment="1">
      <alignment horizontal="center" vertical="center"/>
    </xf>
    <xf numFmtId="3" fontId="9" fillId="3" borderId="44" xfId="0" applyNumberFormat="1" applyFont="1" applyFill="1" applyBorder="1" applyAlignment="1">
      <alignment horizontal="center" vertical="center"/>
    </xf>
    <xf numFmtId="3" fontId="11" fillId="3" borderId="14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18" xfId="0" applyNumberFormat="1" applyFont="1" applyFill="1" applyBorder="1" applyAlignment="1">
      <alignment horizontal="center" vertical="center"/>
    </xf>
    <xf numFmtId="3" fontId="11" fillId="3" borderId="19" xfId="0" applyNumberFormat="1" applyFont="1" applyFill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6" fillId="3" borderId="32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3" fontId="9" fillId="3" borderId="45" xfId="0" applyNumberFormat="1" applyFont="1" applyFill="1" applyBorder="1" applyAlignment="1" applyProtection="1">
      <alignment horizontal="center" vertical="center" wrapText="1"/>
    </xf>
    <xf numFmtId="3" fontId="9" fillId="3" borderId="46" xfId="0" applyNumberFormat="1" applyFont="1" applyFill="1" applyBorder="1" applyAlignment="1" applyProtection="1">
      <alignment horizontal="center" vertical="center" wrapText="1"/>
    </xf>
    <xf numFmtId="3" fontId="9" fillId="3" borderId="47" xfId="0" applyNumberFormat="1" applyFont="1" applyFill="1" applyBorder="1" applyAlignment="1" applyProtection="1">
      <alignment horizontal="center" vertical="center" wrapText="1"/>
    </xf>
    <xf numFmtId="3" fontId="9" fillId="3" borderId="48" xfId="0" applyNumberFormat="1" applyFont="1" applyFill="1" applyBorder="1" applyAlignment="1" applyProtection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3" fontId="12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3" fontId="12" fillId="0" borderId="12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1" fontId="10" fillId="0" borderId="26" xfId="0" applyNumberFormat="1" applyFont="1" applyFill="1" applyBorder="1" applyAlignment="1" applyProtection="1">
      <alignment vertical="center"/>
      <protection locked="0"/>
    </xf>
    <xf numFmtId="1" fontId="10" fillId="0" borderId="27" xfId="0" applyNumberFormat="1" applyFont="1" applyFill="1" applyBorder="1" applyAlignment="1" applyProtection="1">
      <alignment vertical="center"/>
      <protection locked="0"/>
    </xf>
    <xf numFmtId="1" fontId="10" fillId="0" borderId="23" xfId="0" applyNumberFormat="1" applyFont="1" applyFill="1" applyBorder="1" applyAlignment="1" applyProtection="1">
      <alignment horizontal="center" vertical="center"/>
      <protection locked="0"/>
    </xf>
    <xf numFmtId="1" fontId="10" fillId="0" borderId="42" xfId="0" applyNumberFormat="1" applyFont="1" applyFill="1" applyBorder="1" applyAlignment="1" applyProtection="1">
      <alignment horizontal="center" vertical="center"/>
      <protection locked="0"/>
    </xf>
    <xf numFmtId="1" fontId="10" fillId="0" borderId="43" xfId="0" applyNumberFormat="1" applyFont="1" applyFill="1" applyBorder="1" applyAlignment="1" applyProtection="1">
      <alignment horizontal="center" vertical="center"/>
      <protection locked="0"/>
    </xf>
    <xf numFmtId="1" fontId="10" fillId="0" borderId="44" xfId="0" applyNumberFormat="1" applyFont="1" applyFill="1" applyBorder="1" applyAlignment="1" applyProtection="1">
      <alignment horizontal="center" vertical="center"/>
      <protection locked="0"/>
    </xf>
    <xf numFmtId="1" fontId="10" fillId="0" borderId="23" xfId="0" applyNumberFormat="1" applyFont="1" applyFill="1" applyBorder="1" applyAlignment="1" applyProtection="1">
      <alignment vertical="center"/>
      <protection locked="0"/>
    </xf>
    <xf numFmtId="1" fontId="10" fillId="0" borderId="42" xfId="0" applyNumberFormat="1" applyFont="1" applyFill="1" applyBorder="1" applyAlignment="1" applyProtection="1">
      <alignment vertical="center"/>
      <protection locked="0"/>
    </xf>
    <xf numFmtId="3" fontId="9" fillId="3" borderId="43" xfId="0" applyNumberFormat="1" applyFont="1" applyFill="1" applyBorder="1" applyAlignment="1" applyProtection="1">
      <alignment horizontal="center" vertical="center"/>
      <protection locked="0"/>
    </xf>
    <xf numFmtId="3" fontId="9" fillId="3" borderId="44" xfId="0" applyNumberFormat="1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11" fillId="3" borderId="14" xfId="0" applyNumberFormat="1" applyFont="1" applyFill="1" applyBorder="1" applyAlignment="1" applyProtection="1">
      <alignment horizontal="center" vertical="center"/>
      <protection locked="0"/>
    </xf>
    <xf numFmtId="3" fontId="11" fillId="3" borderId="15" xfId="0" applyNumberFormat="1" applyFont="1" applyFill="1" applyBorder="1" applyAlignment="1" applyProtection="1">
      <alignment horizontal="center" vertical="center"/>
      <protection locked="0"/>
    </xf>
    <xf numFmtId="3" fontId="11" fillId="3" borderId="18" xfId="0" applyNumberFormat="1" applyFont="1" applyFill="1" applyBorder="1" applyAlignment="1" applyProtection="1">
      <alignment horizontal="center" vertical="center"/>
      <protection locked="0"/>
    </xf>
    <xf numFmtId="3" fontId="11" fillId="3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3" fontId="10" fillId="0" borderId="10" xfId="0" applyNumberFormat="1" applyFont="1" applyFill="1" applyBorder="1" applyAlignment="1" applyProtection="1">
      <alignment horizontal="center" vertical="center"/>
      <protection locked="0"/>
    </xf>
    <xf numFmtId="3" fontId="10" fillId="0" borderId="10" xfId="0" applyNumberFormat="1" applyFont="1" applyBorder="1" applyAlignment="1" applyProtection="1">
      <alignment horizontal="center" vertical="center"/>
      <protection locked="0"/>
    </xf>
    <xf numFmtId="3" fontId="10" fillId="0" borderId="11" xfId="0" applyNumberFormat="1" applyFont="1" applyBorder="1" applyAlignment="1" applyProtection="1">
      <alignment horizontal="center" vertical="center"/>
      <protection locked="0"/>
    </xf>
    <xf numFmtId="3" fontId="10" fillId="0" borderId="12" xfId="0" applyNumberFormat="1" applyFont="1" applyFill="1" applyBorder="1" applyAlignment="1" applyProtection="1">
      <alignment horizontal="center" vertical="center"/>
      <protection locked="0"/>
    </xf>
    <xf numFmtId="3" fontId="10" fillId="0" borderId="12" xfId="0" applyNumberFormat="1" applyFont="1" applyBorder="1" applyAlignment="1" applyProtection="1">
      <alignment horizontal="center" vertical="center"/>
      <protection locked="0"/>
    </xf>
    <xf numFmtId="3" fontId="10" fillId="0" borderId="13" xfId="0" applyNumberFormat="1" applyFont="1" applyBorder="1" applyAlignment="1" applyProtection="1">
      <alignment horizontal="center" vertical="center"/>
      <protection locked="0"/>
    </xf>
    <xf numFmtId="3" fontId="10" fillId="0" borderId="11" xfId="0" applyNumberFormat="1" applyFont="1" applyFill="1" applyBorder="1" applyAlignment="1" applyProtection="1">
      <alignment horizontal="center" vertical="center"/>
      <protection locked="0"/>
    </xf>
    <xf numFmtId="3" fontId="10" fillId="0" borderId="13" xfId="0" applyNumberFormat="1" applyFont="1" applyFill="1" applyBorder="1" applyAlignment="1" applyProtection="1">
      <alignment horizontal="center" vertical="center"/>
      <protection locked="0"/>
    </xf>
    <xf numFmtId="3" fontId="10" fillId="0" borderId="16" xfId="0" applyNumberFormat="1" applyFont="1" applyFill="1" applyBorder="1" applyAlignment="1" applyProtection="1">
      <alignment horizontal="center" vertical="center"/>
      <protection locked="0"/>
    </xf>
    <xf numFmtId="3" fontId="10" fillId="0" borderId="17" xfId="0" applyNumberFormat="1" applyFont="1" applyFill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" fontId="4" fillId="0" borderId="43" xfId="0" applyNumberFormat="1" applyFont="1" applyBorder="1" applyAlignment="1" applyProtection="1">
      <alignment horizontal="center" vertical="center"/>
      <protection locked="0"/>
    </xf>
    <xf numFmtId="0" fontId="4" fillId="0" borderId="23" xfId="0" applyNumberFormat="1" applyFont="1" applyFill="1" applyBorder="1" applyAlignment="1" applyProtection="1">
      <alignment vertical="center"/>
    </xf>
    <xf numFmtId="3" fontId="6" fillId="3" borderId="14" xfId="0" applyNumberFormat="1" applyFont="1" applyFill="1" applyBorder="1" applyAlignment="1" applyProtection="1">
      <alignment horizontal="center" vertical="center"/>
      <protection locked="0"/>
    </xf>
    <xf numFmtId="3" fontId="9" fillId="3" borderId="23" xfId="0" applyNumberFormat="1" applyFont="1" applyFill="1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5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3" fontId="8" fillId="2" borderId="49" xfId="0" applyNumberFormat="1" applyFont="1" applyFill="1" applyBorder="1" applyAlignment="1" applyProtection="1">
      <alignment horizontal="center" vertical="center" wrapText="1"/>
    </xf>
    <xf numFmtId="0" fontId="3" fillId="0" borderId="0" xfId="1" applyAlignment="1" applyProtection="1"/>
    <xf numFmtId="3" fontId="15" fillId="0" borderId="10" xfId="0" applyNumberFormat="1" applyFont="1" applyBorder="1" applyAlignment="1" applyProtection="1">
      <alignment horizontal="center" vertical="center"/>
      <protection locked="0"/>
    </xf>
    <xf numFmtId="3" fontId="8" fillId="2" borderId="20" xfId="0" applyNumberFormat="1" applyFont="1" applyFill="1" applyBorder="1" applyAlignment="1" applyProtection="1">
      <alignment horizontal="center" vertical="center" wrapText="1"/>
    </xf>
    <xf numFmtId="3" fontId="9" fillId="4" borderId="37" xfId="0" applyNumberFormat="1" applyFont="1" applyFill="1" applyBorder="1" applyAlignment="1" applyProtection="1">
      <alignment horizontal="center" vertical="center" wrapText="1"/>
    </xf>
    <xf numFmtId="3" fontId="9" fillId="4" borderId="40" xfId="0" applyNumberFormat="1" applyFont="1" applyFill="1" applyBorder="1" applyAlignment="1" applyProtection="1">
      <alignment horizontal="center" vertical="center" wrapText="1"/>
    </xf>
    <xf numFmtId="3" fontId="9" fillId="4" borderId="41" xfId="0" applyNumberFormat="1" applyFont="1" applyFill="1" applyBorder="1" applyAlignment="1" applyProtection="1">
      <alignment horizontal="center" vertical="center" wrapText="1"/>
    </xf>
    <xf numFmtId="3" fontId="9" fillId="4" borderId="10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</xf>
    <xf numFmtId="3" fontId="9" fillId="4" borderId="16" xfId="0" applyNumberFormat="1" applyFont="1" applyFill="1" applyBorder="1" applyAlignment="1" applyProtection="1">
      <alignment horizontal="center" vertical="center" wrapText="1"/>
    </xf>
    <xf numFmtId="0" fontId="12" fillId="0" borderId="25" xfId="0" applyFont="1" applyBorder="1" applyAlignment="1">
      <alignment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41" xfId="0" applyFont="1" applyBorder="1" applyAlignment="1">
      <alignment horizontal="center" vertical="center" wrapText="1" shrinkToFit="1"/>
    </xf>
    <xf numFmtId="3" fontId="6" fillId="5" borderId="50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12" fillId="0" borderId="26" xfId="0" applyFont="1" applyBorder="1" applyAlignment="1">
      <alignment vertical="center" wrapText="1" shrinkToFit="1"/>
    </xf>
    <xf numFmtId="0" fontId="12" fillId="0" borderId="23" xfId="0" applyFont="1" applyBorder="1" applyAlignment="1">
      <alignment horizontal="center" vertical="center" wrapText="1" shrinkToFit="1"/>
    </xf>
    <xf numFmtId="0" fontId="12" fillId="0" borderId="16" xfId="0" applyFont="1" applyBorder="1" applyAlignment="1">
      <alignment horizontal="center" vertical="center" wrapText="1" shrinkToFit="1"/>
    </xf>
    <xf numFmtId="3" fontId="11" fillId="4" borderId="23" xfId="0" applyNumberFormat="1" applyFont="1" applyFill="1" applyBorder="1" applyAlignment="1">
      <alignment horizontal="center" vertical="center" wrapText="1" shrinkToFit="1"/>
    </xf>
    <xf numFmtId="3" fontId="11" fillId="5" borderId="18" xfId="0" applyNumberFormat="1" applyFont="1" applyFill="1" applyBorder="1" applyAlignment="1">
      <alignment horizontal="center" vertical="center" wrapText="1" shrinkToFit="1"/>
    </xf>
    <xf numFmtId="3" fontId="10" fillId="0" borderId="10" xfId="0" applyNumberFormat="1" applyFont="1" applyBorder="1" applyAlignment="1">
      <alignment horizontal="center" vertical="center" wrapText="1" shrinkToFit="1"/>
    </xf>
    <xf numFmtId="3" fontId="10" fillId="0" borderId="11" xfId="0" applyNumberFormat="1" applyFont="1" applyBorder="1" applyAlignment="1">
      <alignment horizontal="center" vertical="center" wrapText="1" shrinkToFit="1"/>
    </xf>
    <xf numFmtId="3" fontId="11" fillId="5" borderId="14" xfId="0" applyNumberFormat="1" applyFont="1" applyFill="1" applyBorder="1" applyAlignment="1">
      <alignment horizontal="center" vertical="center" wrapText="1" shrinkToFit="1"/>
    </xf>
    <xf numFmtId="3" fontId="10" fillId="0" borderId="16" xfId="0" applyNumberFormat="1" applyFont="1" applyBorder="1" applyAlignment="1">
      <alignment horizontal="center" vertical="center" wrapText="1" shrinkToFit="1"/>
    </xf>
    <xf numFmtId="3" fontId="6" fillId="5" borderId="18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Border="1" applyAlignment="1">
      <alignment horizontal="center" vertical="center" wrapText="1" shrinkToFit="1"/>
    </xf>
    <xf numFmtId="3" fontId="4" fillId="0" borderId="16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wrapText="1" shrinkToFit="1"/>
    </xf>
    <xf numFmtId="0" fontId="12" fillId="0" borderId="23" xfId="0" applyFont="1" applyFill="1" applyBorder="1" applyAlignment="1">
      <alignment vertical="center" wrapText="1" shrinkToFit="1"/>
    </xf>
    <xf numFmtId="0" fontId="12" fillId="0" borderId="27" xfId="0" applyFont="1" applyBorder="1" applyAlignment="1">
      <alignment vertical="center" wrapText="1" shrinkToFit="1"/>
    </xf>
    <xf numFmtId="0" fontId="12" fillId="0" borderId="42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3" fontId="11" fillId="4" borderId="42" xfId="0" applyNumberFormat="1" applyFont="1" applyFill="1" applyBorder="1" applyAlignment="1">
      <alignment horizontal="center" vertical="center" wrapText="1" shrinkToFit="1"/>
    </xf>
    <xf numFmtId="3" fontId="11" fillId="5" borderId="19" xfId="0" applyNumberFormat="1" applyFont="1" applyFill="1" applyBorder="1" applyAlignment="1">
      <alignment horizontal="center" vertical="center" wrapText="1" shrinkToFit="1"/>
    </xf>
    <xf numFmtId="3" fontId="10" fillId="0" borderId="12" xfId="0" applyNumberFormat="1" applyFont="1" applyBorder="1" applyAlignment="1">
      <alignment horizontal="center" vertical="center" wrapText="1" shrinkToFit="1"/>
    </xf>
    <xf numFmtId="3" fontId="10" fillId="0" borderId="13" xfId="0" applyNumberFormat="1" applyFont="1" applyBorder="1" applyAlignment="1">
      <alignment horizontal="center" vertical="center" wrapText="1" shrinkToFit="1"/>
    </xf>
    <xf numFmtId="3" fontId="11" fillId="5" borderId="15" xfId="0" applyNumberFormat="1" applyFont="1" applyFill="1" applyBorder="1" applyAlignment="1">
      <alignment horizontal="center" vertical="center" wrapText="1" shrinkToFit="1"/>
    </xf>
    <xf numFmtId="3" fontId="10" fillId="0" borderId="17" xfId="0" applyNumberFormat="1" applyFont="1" applyBorder="1" applyAlignment="1">
      <alignment horizontal="center" vertical="center" wrapText="1" shrinkToFit="1"/>
    </xf>
    <xf numFmtId="3" fontId="6" fillId="5" borderId="19" xfId="0" applyNumberFormat="1" applyFont="1" applyFill="1" applyBorder="1" applyAlignment="1">
      <alignment horizontal="center" vertical="center" wrapText="1" shrinkToFit="1"/>
    </xf>
    <xf numFmtId="3" fontId="6" fillId="5" borderId="51" xfId="0" applyNumberFormat="1" applyFont="1" applyFill="1" applyBorder="1" applyAlignment="1">
      <alignment horizontal="center" vertical="center" wrapText="1" shrinkToFit="1"/>
    </xf>
    <xf numFmtId="3" fontId="4" fillId="0" borderId="12" xfId="0" applyNumberFormat="1" applyFont="1" applyBorder="1" applyAlignment="1">
      <alignment horizontal="center" vertical="center" wrapText="1" shrinkToFit="1"/>
    </xf>
    <xf numFmtId="3" fontId="4" fillId="0" borderId="17" xfId="0" applyNumberFormat="1" applyFont="1" applyBorder="1" applyAlignment="1">
      <alignment horizontal="center" vertical="center" wrapText="1" shrinkToFit="1"/>
    </xf>
    <xf numFmtId="3" fontId="9" fillId="3" borderId="52" xfId="0" applyNumberFormat="1" applyFont="1" applyFill="1" applyBorder="1" applyAlignment="1" applyProtection="1">
      <alignment horizontal="center" vertical="center"/>
      <protection locked="0"/>
    </xf>
    <xf numFmtId="3" fontId="6" fillId="3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 applyProtection="1">
      <alignment horizontal="center" vertical="center"/>
      <protection locked="0"/>
    </xf>
    <xf numFmtId="3" fontId="15" fillId="0" borderId="34" xfId="0" applyNumberFormat="1" applyFont="1" applyBorder="1" applyAlignment="1" applyProtection="1">
      <alignment horizontal="center" vertical="center"/>
      <protection locked="0"/>
    </xf>
    <xf numFmtId="3" fontId="6" fillId="3" borderId="35" xfId="0" applyNumberFormat="1" applyFont="1" applyFill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9" fillId="3" borderId="22" xfId="0" applyNumberFormat="1" applyFont="1" applyFill="1" applyBorder="1" applyAlignment="1" applyProtection="1">
      <alignment horizontal="center" vertical="center" wrapText="1"/>
    </xf>
    <xf numFmtId="3" fontId="9" fillId="3" borderId="23" xfId="0" applyNumberFormat="1" applyFont="1" applyFill="1" applyBorder="1" applyAlignment="1" applyProtection="1">
      <alignment horizontal="center" vertical="center" wrapText="1"/>
    </xf>
    <xf numFmtId="3" fontId="9" fillId="3" borderId="42" xfId="0" applyNumberFormat="1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center" vertical="center"/>
      <protection locked="0"/>
    </xf>
    <xf numFmtId="3" fontId="11" fillId="3" borderId="32" xfId="0" applyNumberFormat="1" applyFont="1" applyFill="1" applyBorder="1" applyAlignment="1" applyProtection="1">
      <alignment horizontal="center" vertical="center"/>
      <protection locked="0"/>
    </xf>
    <xf numFmtId="3" fontId="10" fillId="0" borderId="33" xfId="0" applyNumberFormat="1" applyFont="1" applyFill="1" applyBorder="1" applyAlignment="1" applyProtection="1">
      <alignment horizontal="center" vertical="center"/>
      <protection locked="0"/>
    </xf>
    <xf numFmtId="3" fontId="10" fillId="0" borderId="34" xfId="0" applyNumberFormat="1" applyFont="1" applyFill="1" applyBorder="1" applyAlignment="1" applyProtection="1">
      <alignment horizontal="center" vertical="center"/>
      <protection locked="0"/>
    </xf>
    <xf numFmtId="3" fontId="11" fillId="3" borderId="35" xfId="0" applyNumberFormat="1" applyFont="1" applyFill="1" applyBorder="1" applyAlignment="1" applyProtection="1">
      <alignment horizontal="center" vertical="center"/>
      <protection locked="0"/>
    </xf>
    <xf numFmtId="3" fontId="10" fillId="0" borderId="36" xfId="0" applyNumberFormat="1" applyFont="1" applyFill="1" applyBorder="1" applyAlignment="1" applyProtection="1">
      <alignment horizontal="center" vertical="center"/>
      <protection locked="0"/>
    </xf>
    <xf numFmtId="3" fontId="10" fillId="0" borderId="33" xfId="0" applyNumberFormat="1" applyFont="1" applyBorder="1" applyAlignment="1" applyProtection="1">
      <alignment horizontal="center" vertical="center"/>
      <protection locked="0"/>
    </xf>
    <xf numFmtId="3" fontId="10" fillId="0" borderId="34" xfId="0" applyNumberFormat="1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35" xfId="0" applyFont="1" applyFill="1" applyBorder="1" applyAlignment="1" applyProtection="1">
      <alignment horizontal="center" vertical="center"/>
      <protection locked="0"/>
    </xf>
    <xf numFmtId="3" fontId="9" fillId="3" borderId="3" xfId="0" applyNumberFormat="1" applyFont="1" applyFill="1" applyBorder="1" applyAlignment="1" applyProtection="1">
      <alignment horizontal="center" vertical="center" wrapText="1"/>
    </xf>
    <xf numFmtId="3" fontId="9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39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" fontId="11" fillId="3" borderId="45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 applyProtection="1">
      <alignment horizontal="center" vertical="center"/>
      <protection locked="0"/>
    </xf>
    <xf numFmtId="3" fontId="4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3" borderId="39" xfId="0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3" fontId="12" fillId="0" borderId="37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0" fontId="10" fillId="0" borderId="23" xfId="0" applyFont="1" applyFill="1" applyBorder="1" applyAlignment="1">
      <alignment vertical="center" wrapText="1"/>
    </xf>
    <xf numFmtId="0" fontId="10" fillId="0" borderId="50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2" xfId="0" applyFont="1" applyFill="1" applyBorder="1" applyAlignment="1">
      <alignment vertical="center" wrapText="1"/>
    </xf>
    <xf numFmtId="0" fontId="6" fillId="3" borderId="2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3" borderId="42" xfId="0" applyNumberFormat="1" applyFont="1" applyFill="1" applyBorder="1" applyAlignment="1" applyProtection="1">
      <alignment horizontal="center" vertical="center"/>
    </xf>
    <xf numFmtId="0" fontId="6" fillId="3" borderId="53" xfId="0" applyNumberFormat="1" applyFont="1" applyFill="1" applyBorder="1" applyAlignment="1" applyProtection="1">
      <alignment horizontal="center" vertical="center" wrapText="1"/>
    </xf>
    <xf numFmtId="0" fontId="6" fillId="3" borderId="53" xfId="0" applyNumberFormat="1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>
      <alignment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46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 applyProtection="1">
      <alignment horizontal="center" vertical="center" wrapText="1"/>
    </xf>
    <xf numFmtId="3" fontId="9" fillId="4" borderId="54" xfId="0" applyNumberFormat="1" applyFont="1" applyFill="1" applyBorder="1" applyAlignment="1" applyProtection="1">
      <alignment horizontal="center" vertical="center" wrapText="1"/>
    </xf>
    <xf numFmtId="3" fontId="9" fillId="4" borderId="48" xfId="0" applyNumberFormat="1" applyFont="1" applyFill="1" applyBorder="1" applyAlignment="1" applyProtection="1">
      <alignment horizontal="center" vertical="center" wrapText="1"/>
    </xf>
    <xf numFmtId="3" fontId="9" fillId="4" borderId="55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vertical="center" wrapText="1" shrinkToFit="1"/>
    </xf>
    <xf numFmtId="3" fontId="11" fillId="4" borderId="22" xfId="0" applyNumberFormat="1" applyFont="1" applyFill="1" applyBorder="1" applyAlignment="1">
      <alignment horizontal="center" vertical="center" wrapText="1" shrinkToFit="1"/>
    </xf>
    <xf numFmtId="3" fontId="11" fillId="5" borderId="39" xfId="0" applyNumberFormat="1" applyFont="1" applyFill="1" applyBorder="1" applyAlignment="1">
      <alignment horizontal="center" vertical="center" wrapText="1" shrinkToFit="1"/>
    </xf>
    <xf numFmtId="3" fontId="10" fillId="0" borderId="37" xfId="0" applyNumberFormat="1" applyFont="1" applyBorder="1" applyAlignment="1">
      <alignment horizontal="center" vertical="center" wrapText="1" shrinkToFit="1"/>
    </xf>
    <xf numFmtId="3" fontId="10" fillId="0" borderId="40" xfId="0" applyNumberFormat="1" applyFont="1" applyBorder="1" applyAlignment="1">
      <alignment horizontal="center" vertical="center" wrapText="1" shrinkToFit="1"/>
    </xf>
    <xf numFmtId="3" fontId="11" fillId="5" borderId="45" xfId="0" applyNumberFormat="1" applyFont="1" applyFill="1" applyBorder="1" applyAlignment="1">
      <alignment horizontal="center" vertical="center" wrapText="1" shrinkToFit="1"/>
    </xf>
    <xf numFmtId="3" fontId="10" fillId="0" borderId="41" xfId="0" applyNumberFormat="1" applyFont="1" applyBorder="1" applyAlignment="1">
      <alignment horizontal="center" vertical="center" wrapText="1" shrinkToFit="1"/>
    </xf>
    <xf numFmtId="3" fontId="6" fillId="5" borderId="39" xfId="0" applyNumberFormat="1" applyFont="1" applyFill="1" applyBorder="1" applyAlignment="1">
      <alignment horizontal="center" vertical="center" wrapText="1" shrinkToFit="1"/>
    </xf>
    <xf numFmtId="3" fontId="6" fillId="5" borderId="25" xfId="0" applyNumberFormat="1" applyFont="1" applyFill="1" applyBorder="1" applyAlignment="1">
      <alignment horizontal="center" vertical="center" wrapText="1" shrinkToFit="1"/>
    </xf>
    <xf numFmtId="3" fontId="4" fillId="0" borderId="37" xfId="0" applyNumberFormat="1" applyFont="1" applyBorder="1" applyAlignment="1">
      <alignment horizontal="center" vertical="center" wrapText="1" shrinkToFit="1"/>
    </xf>
    <xf numFmtId="3" fontId="4" fillId="0" borderId="41" xfId="0" applyNumberFormat="1" applyFont="1" applyBorder="1" applyAlignment="1">
      <alignment horizontal="center" vertical="center" wrapText="1" shrinkToFit="1"/>
    </xf>
    <xf numFmtId="0" fontId="12" fillId="0" borderId="42" xfId="0" applyFont="1" applyFill="1" applyBorder="1" applyAlignment="1">
      <alignment vertical="center" wrapText="1" shrinkToFit="1"/>
    </xf>
    <xf numFmtId="1" fontId="10" fillId="0" borderId="50" xfId="0" applyNumberFormat="1" applyFont="1" applyFill="1" applyBorder="1" applyAlignment="1" applyProtection="1">
      <alignment vertical="center"/>
      <protection locked="0"/>
    </xf>
    <xf numFmtId="1" fontId="10" fillId="0" borderId="52" xfId="0" applyNumberFormat="1" applyFont="1" applyFill="1" applyBorder="1" applyAlignment="1" applyProtection="1">
      <alignment horizontal="center" vertical="center"/>
      <protection locked="0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1" fontId="10" fillId="0" borderId="52" xfId="0" applyNumberFormat="1" applyFont="1" applyFill="1" applyBorder="1" applyAlignment="1" applyProtection="1">
      <alignment vertical="center"/>
      <protection locked="0"/>
    </xf>
    <xf numFmtId="0" fontId="4" fillId="0" borderId="50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52" xfId="0" applyNumberFormat="1" applyFont="1" applyFill="1" applyBorder="1" applyAlignment="1" applyProtection="1">
      <alignment vertical="center"/>
    </xf>
    <xf numFmtId="3" fontId="8" fillId="2" borderId="30" xfId="0" applyNumberFormat="1" applyFont="1" applyFill="1" applyBorder="1" applyAlignment="1" applyProtection="1">
      <alignment horizontal="center" vertical="center" wrapText="1"/>
    </xf>
    <xf numFmtId="3" fontId="8" fillId="2" borderId="56" xfId="0" applyNumberFormat="1" applyFont="1" applyFill="1" applyBorder="1" applyAlignment="1" applyProtection="1">
      <alignment horizontal="center" vertical="center" wrapText="1"/>
    </xf>
    <xf numFmtId="3" fontId="8" fillId="2" borderId="38" xfId="0" applyNumberFormat="1" applyFont="1" applyFill="1" applyBorder="1" applyAlignment="1" applyProtection="1">
      <alignment horizontal="center" vertical="center" wrapText="1"/>
    </xf>
    <xf numFmtId="3" fontId="9" fillId="4" borderId="25" xfId="0" applyNumberFormat="1" applyFont="1" applyFill="1" applyBorder="1" applyAlignment="1" applyProtection="1">
      <alignment horizontal="center" vertical="center" wrapText="1"/>
    </xf>
    <xf numFmtId="3" fontId="9" fillId="4" borderId="39" xfId="0" applyNumberFormat="1" applyFont="1" applyFill="1" applyBorder="1" applyAlignment="1" applyProtection="1">
      <alignment horizontal="center" vertical="center" wrapText="1"/>
    </xf>
    <xf numFmtId="3" fontId="9" fillId="4" borderId="26" xfId="0" applyNumberFormat="1" applyFont="1" applyFill="1" applyBorder="1" applyAlignment="1" applyProtection="1">
      <alignment horizontal="center" vertical="center" wrapText="1"/>
    </xf>
    <xf numFmtId="3" fontId="9" fillId="4" borderId="18" xfId="0" applyNumberFormat="1" applyFont="1" applyFill="1" applyBorder="1" applyAlignment="1" applyProtection="1">
      <alignment horizontal="center" vertical="center" wrapText="1"/>
    </xf>
    <xf numFmtId="3" fontId="9" fillId="4" borderId="27" xfId="0" applyNumberFormat="1" applyFont="1" applyFill="1" applyBorder="1" applyAlignment="1" applyProtection="1">
      <alignment horizontal="center" vertical="center" wrapText="1"/>
    </xf>
    <xf numFmtId="3" fontId="9" fillId="4" borderId="19" xfId="0" applyNumberFormat="1" applyFont="1" applyFill="1" applyBorder="1" applyAlignment="1" applyProtection="1">
      <alignment horizontal="center" vertical="center" wrapText="1"/>
    </xf>
    <xf numFmtId="3" fontId="9" fillId="4" borderId="12" xfId="0" applyNumberFormat="1" applyFont="1" applyFill="1" applyBorder="1" applyAlignment="1" applyProtection="1">
      <alignment horizontal="center" vertical="center" wrapText="1"/>
    </xf>
    <xf numFmtId="3" fontId="9" fillId="4" borderId="17" xfId="0" applyNumberFormat="1" applyFont="1" applyFill="1" applyBorder="1" applyAlignment="1" applyProtection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3" fontId="13" fillId="4" borderId="23" xfId="0" applyNumberFormat="1" applyFont="1" applyFill="1" applyBorder="1" applyAlignment="1">
      <alignment horizontal="center" vertical="center" wrapText="1" shrinkToFit="1"/>
    </xf>
    <xf numFmtId="3" fontId="13" fillId="5" borderId="14" xfId="0" applyNumberFormat="1" applyFont="1" applyFill="1" applyBorder="1" applyAlignment="1">
      <alignment horizontal="center" vertical="center" wrapText="1" shrinkToFit="1"/>
    </xf>
    <xf numFmtId="1" fontId="14" fillId="0" borderId="10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 wrapText="1" shrinkToFit="1"/>
    </xf>
    <xf numFmtId="1" fontId="14" fillId="0" borderId="11" xfId="0" applyNumberFormat="1" applyFont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 wrapText="1" shrinkToFit="1"/>
    </xf>
    <xf numFmtId="3" fontId="14" fillId="0" borderId="11" xfId="0" applyNumberFormat="1" applyFont="1" applyBorder="1" applyAlignment="1">
      <alignment horizontal="center" vertical="center" wrapText="1" shrinkToFit="1"/>
    </xf>
    <xf numFmtId="3" fontId="5" fillId="5" borderId="14" xfId="0" applyNumberFormat="1" applyFont="1" applyFill="1" applyBorder="1" applyAlignment="1">
      <alignment horizontal="center" vertical="center" wrapText="1" shrinkToFit="1"/>
    </xf>
    <xf numFmtId="3" fontId="14" fillId="0" borderId="10" xfId="0" applyNumberFormat="1" applyFont="1" applyBorder="1" applyAlignment="1">
      <alignment horizontal="center" vertical="center" wrapText="1" shrinkToFi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/>
    </xf>
    <xf numFmtId="1" fontId="14" fillId="0" borderId="44" xfId="0" applyNumberFormat="1" applyFont="1" applyBorder="1" applyAlignment="1">
      <alignment horizontal="center" vertical="center"/>
    </xf>
    <xf numFmtId="3" fontId="13" fillId="4" borderId="42" xfId="0" applyNumberFormat="1" applyFont="1" applyFill="1" applyBorder="1" applyAlignment="1">
      <alignment horizontal="center" vertical="center" wrapText="1" shrinkToFit="1"/>
    </xf>
    <xf numFmtId="3" fontId="13" fillId="5" borderId="15" xfId="0" applyNumberFormat="1" applyFont="1" applyFill="1" applyBorder="1" applyAlignment="1">
      <alignment horizontal="center" vertical="center" wrapText="1" shrinkToFit="1"/>
    </xf>
    <xf numFmtId="1" fontId="14" fillId="0" borderId="12" xfId="0" applyNumberFormat="1" applyFont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3" fontId="13" fillId="5" borderId="19" xfId="0" applyNumberFormat="1" applyFont="1" applyFill="1" applyBorder="1" applyAlignment="1">
      <alignment horizontal="center" vertical="center" wrapText="1" shrinkToFit="1"/>
    </xf>
    <xf numFmtId="1" fontId="14" fillId="0" borderId="13" xfId="0" applyNumberFormat="1" applyFont="1" applyBorder="1" applyAlignment="1">
      <alignment horizontal="center" vertical="center"/>
    </xf>
    <xf numFmtId="3" fontId="5" fillId="5" borderId="19" xfId="0" applyNumberFormat="1" applyFont="1" applyFill="1" applyBorder="1" applyAlignment="1">
      <alignment horizontal="center" vertical="center" wrapText="1" shrinkToFit="1"/>
    </xf>
    <xf numFmtId="3" fontId="14" fillId="0" borderId="13" xfId="0" applyNumberFormat="1" applyFont="1" applyBorder="1" applyAlignment="1">
      <alignment horizontal="center" vertical="center" wrapText="1" shrinkToFit="1"/>
    </xf>
    <xf numFmtId="3" fontId="5" fillId="5" borderId="15" xfId="0" applyNumberFormat="1" applyFont="1" applyFill="1" applyBorder="1" applyAlignment="1">
      <alignment horizontal="center" vertical="center" wrapText="1" shrinkToFit="1"/>
    </xf>
    <xf numFmtId="3" fontId="14" fillId="0" borderId="12" xfId="0" applyNumberFormat="1" applyFont="1" applyBorder="1" applyAlignment="1">
      <alignment horizontal="center" vertical="center" wrapText="1" shrinkToFit="1"/>
    </xf>
    <xf numFmtId="1" fontId="14" fillId="0" borderId="50" xfId="0" applyNumberFormat="1" applyFont="1" applyFill="1" applyBorder="1" applyAlignment="1">
      <alignment horizontal="left" vertical="center"/>
    </xf>
    <xf numFmtId="1" fontId="14" fillId="0" borderId="25" xfId="0" applyNumberFormat="1" applyFont="1" applyFill="1" applyBorder="1" applyAlignment="1">
      <alignment horizontal="left" vertical="center"/>
    </xf>
    <xf numFmtId="3" fontId="13" fillId="4" borderId="22" xfId="0" applyNumberFormat="1" applyFont="1" applyFill="1" applyBorder="1" applyAlignment="1">
      <alignment horizontal="center" vertical="center" wrapText="1" shrinkToFit="1"/>
    </xf>
    <xf numFmtId="3" fontId="13" fillId="5" borderId="45" xfId="0" applyNumberFormat="1" applyFont="1" applyFill="1" applyBorder="1" applyAlignment="1">
      <alignment horizontal="center" vertical="center" wrapText="1" shrinkToFit="1"/>
    </xf>
    <xf numFmtId="1" fontId="14" fillId="0" borderId="37" xfId="0" applyNumberFormat="1" applyFont="1" applyBorder="1" applyAlignment="1">
      <alignment horizontal="center" vertical="center"/>
    </xf>
    <xf numFmtId="1" fontId="14" fillId="0" borderId="41" xfId="0" applyNumberFormat="1" applyFont="1" applyBorder="1" applyAlignment="1">
      <alignment horizontal="center" vertical="center"/>
    </xf>
    <xf numFmtId="3" fontId="13" fillId="5" borderId="39" xfId="0" applyNumberFormat="1" applyFont="1" applyFill="1" applyBorder="1" applyAlignment="1">
      <alignment horizontal="center" vertical="center" wrapText="1" shrinkToFit="1"/>
    </xf>
    <xf numFmtId="1" fontId="14" fillId="0" borderId="40" xfId="0" applyNumberFormat="1" applyFont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 wrapText="1" shrinkToFit="1"/>
    </xf>
    <xf numFmtId="3" fontId="14" fillId="0" borderId="40" xfId="0" applyNumberFormat="1" applyFont="1" applyBorder="1" applyAlignment="1">
      <alignment horizontal="center" vertical="center" wrapText="1" shrinkToFit="1"/>
    </xf>
    <xf numFmtId="3" fontId="5" fillId="5" borderId="45" xfId="0" applyNumberFormat="1" applyFont="1" applyFill="1" applyBorder="1" applyAlignment="1">
      <alignment horizontal="center" vertical="center" wrapText="1" shrinkToFit="1"/>
    </xf>
    <xf numFmtId="3" fontId="14" fillId="0" borderId="37" xfId="0" applyNumberFormat="1" applyFont="1" applyBorder="1" applyAlignment="1">
      <alignment horizontal="center" vertical="center" wrapText="1" shrinkToFit="1"/>
    </xf>
    <xf numFmtId="1" fontId="14" fillId="0" borderId="51" xfId="0" applyNumberFormat="1" applyFont="1" applyFill="1" applyBorder="1" applyAlignment="1">
      <alignment horizontal="left" vertical="center"/>
    </xf>
    <xf numFmtId="3" fontId="8" fillId="2" borderId="63" xfId="0" applyNumberFormat="1" applyFont="1" applyFill="1" applyBorder="1" applyAlignment="1" applyProtection="1">
      <alignment horizontal="center" vertical="center" wrapText="1"/>
    </xf>
    <xf numFmtId="3" fontId="8" fillId="2" borderId="64" xfId="0" applyNumberFormat="1" applyFont="1" applyFill="1" applyBorder="1" applyAlignment="1" applyProtection="1">
      <alignment horizontal="center" vertical="center" wrapText="1"/>
    </xf>
    <xf numFmtId="3" fontId="8" fillId="2" borderId="65" xfId="0" applyNumberFormat="1" applyFont="1" applyFill="1" applyBorder="1" applyAlignment="1" applyProtection="1">
      <alignment horizontal="center" vertical="center" wrapText="1"/>
    </xf>
    <xf numFmtId="3" fontId="9" fillId="2" borderId="59" xfId="0" applyNumberFormat="1" applyFont="1" applyFill="1" applyBorder="1" applyAlignment="1" applyProtection="1">
      <alignment horizontal="center" vertical="center" wrapText="1"/>
    </xf>
    <xf numFmtId="3" fontId="9" fillId="0" borderId="60" xfId="0" applyNumberFormat="1" applyFont="1" applyFill="1" applyBorder="1" applyAlignment="1" applyProtection="1">
      <alignment horizontal="center" vertical="center" wrapText="1"/>
    </xf>
    <xf numFmtId="3" fontId="9" fillId="0" borderId="61" xfId="0" applyNumberFormat="1" applyFont="1" applyFill="1" applyBorder="1" applyAlignment="1" applyProtection="1">
      <alignment horizontal="center" vertical="center" wrapText="1"/>
    </xf>
    <xf numFmtId="3" fontId="6" fillId="2" borderId="39" xfId="0" applyNumberFormat="1" applyFont="1" applyFill="1" applyBorder="1" applyAlignment="1" applyProtection="1">
      <alignment horizontal="center" vertical="center" wrapText="1"/>
    </xf>
    <xf numFmtId="3" fontId="6" fillId="2" borderId="37" xfId="0" applyNumberFormat="1" applyFont="1" applyFill="1" applyBorder="1" applyAlignment="1" applyProtection="1">
      <alignment horizontal="center" vertical="center" wrapText="1"/>
    </xf>
    <xf numFmtId="3" fontId="6" fillId="2" borderId="40" xfId="0" applyNumberFormat="1" applyFont="1" applyFill="1" applyBorder="1" applyAlignment="1" applyProtection="1">
      <alignment horizontal="center" vertical="center" wrapText="1"/>
    </xf>
    <xf numFmtId="3" fontId="6" fillId="2" borderId="19" xfId="0" applyNumberFormat="1" applyFont="1" applyFill="1" applyBorder="1" applyAlignment="1" applyProtection="1">
      <alignment horizontal="center" vertical="center" wrapText="1"/>
    </xf>
    <xf numFmtId="3" fontId="6" fillId="2" borderId="12" xfId="0" applyNumberFormat="1" applyFont="1" applyFill="1" applyBorder="1" applyAlignment="1" applyProtection="1">
      <alignment horizontal="center" vertical="center" wrapText="1"/>
    </xf>
    <xf numFmtId="3" fontId="6" fillId="2" borderId="13" xfId="0" applyNumberFormat="1" applyFont="1" applyFill="1" applyBorder="1" applyAlignment="1" applyProtection="1">
      <alignment horizontal="center" vertical="center" wrapText="1"/>
    </xf>
    <xf numFmtId="3" fontId="6" fillId="3" borderId="30" xfId="0" applyNumberFormat="1" applyFont="1" applyFill="1" applyBorder="1" applyAlignment="1" applyProtection="1">
      <alignment horizontal="center" vertical="center" wrapText="1"/>
    </xf>
    <xf numFmtId="3" fontId="6" fillId="3" borderId="56" xfId="0" applyNumberFormat="1" applyFont="1" applyFill="1" applyBorder="1" applyAlignment="1" applyProtection="1">
      <alignment horizontal="center" vertical="center" wrapText="1"/>
    </xf>
    <xf numFmtId="3" fontId="6" fillId="3" borderId="38" xfId="0" applyNumberFormat="1" applyFont="1" applyFill="1" applyBorder="1" applyAlignment="1" applyProtection="1">
      <alignment horizontal="center" vertical="center" wrapText="1"/>
    </xf>
    <xf numFmtId="3" fontId="6" fillId="3" borderId="31" xfId="0" applyNumberFormat="1" applyFont="1" applyFill="1" applyBorder="1" applyAlignment="1" applyProtection="1">
      <alignment horizontal="center" vertical="center" wrapText="1"/>
    </xf>
    <xf numFmtId="3" fontId="6" fillId="3" borderId="0" xfId="0" applyNumberFormat="1" applyFont="1" applyFill="1" applyBorder="1" applyAlignment="1" applyProtection="1">
      <alignment horizontal="center" vertical="center" wrapText="1"/>
    </xf>
    <xf numFmtId="3" fontId="6" fillId="3" borderId="62" xfId="0" applyNumberFormat="1" applyFont="1" applyFill="1" applyBorder="1" applyAlignment="1" applyProtection="1">
      <alignment horizontal="center" vertical="center" wrapText="1"/>
    </xf>
    <xf numFmtId="3" fontId="6" fillId="3" borderId="30" xfId="0" applyNumberFormat="1" applyFont="1" applyFill="1" applyBorder="1" applyAlignment="1" applyProtection="1">
      <alignment horizontal="center" vertical="center"/>
    </xf>
    <xf numFmtId="3" fontId="6" fillId="3" borderId="56" xfId="0" applyNumberFormat="1" applyFont="1" applyFill="1" applyBorder="1" applyAlignment="1" applyProtection="1">
      <alignment horizontal="center" vertical="center"/>
    </xf>
    <xf numFmtId="3" fontId="6" fillId="3" borderId="51" xfId="0" applyNumberFormat="1" applyFont="1" applyFill="1" applyBorder="1" applyAlignment="1" applyProtection="1">
      <alignment horizontal="center" vertical="center"/>
    </xf>
    <xf numFmtId="3" fontId="6" fillId="3" borderId="5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6" fillId="3" borderId="39" xfId="0" applyNumberFormat="1" applyFont="1" applyFill="1" applyBorder="1" applyAlignment="1" applyProtection="1">
      <alignment horizontal="center" vertical="center"/>
    </xf>
    <xf numFmtId="3" fontId="6" fillId="3" borderId="37" xfId="0" applyNumberFormat="1" applyFont="1" applyFill="1" applyBorder="1" applyAlignment="1" applyProtection="1">
      <alignment horizontal="center" vertical="center"/>
    </xf>
    <xf numFmtId="3" fontId="6" fillId="3" borderId="41" xfId="0" applyNumberFormat="1" applyFont="1" applyFill="1" applyBorder="1" applyAlignment="1" applyProtection="1">
      <alignment horizontal="center" vertical="center"/>
    </xf>
    <xf numFmtId="3" fontId="6" fillId="3" borderId="46" xfId="0" applyNumberFormat="1" applyFont="1" applyFill="1" applyBorder="1" applyAlignment="1" applyProtection="1">
      <alignment horizontal="center" vertical="center"/>
    </xf>
    <xf numFmtId="3" fontId="6" fillId="3" borderId="47" xfId="0" applyNumberFormat="1" applyFont="1" applyFill="1" applyBorder="1" applyAlignment="1" applyProtection="1">
      <alignment horizontal="center" vertical="center"/>
    </xf>
    <xf numFmtId="3" fontId="6" fillId="3" borderId="54" xfId="0" applyNumberFormat="1" applyFont="1" applyFill="1" applyBorder="1" applyAlignment="1" applyProtection="1">
      <alignment horizontal="center" vertical="center"/>
    </xf>
    <xf numFmtId="3" fontId="6" fillId="2" borderId="30" xfId="0" applyNumberFormat="1" applyFont="1" applyFill="1" applyBorder="1" applyAlignment="1" applyProtection="1">
      <alignment horizontal="center" vertical="center" wrapText="1"/>
    </xf>
    <xf numFmtId="3" fontId="6" fillId="2" borderId="56" xfId="0" applyNumberFormat="1" applyFont="1" applyFill="1" applyBorder="1" applyAlignment="1" applyProtection="1">
      <alignment horizontal="center" vertical="center" wrapText="1"/>
    </xf>
    <xf numFmtId="3" fontId="6" fillId="2" borderId="31" xfId="0" applyNumberFormat="1" applyFont="1" applyFill="1" applyBorder="1" applyAlignment="1" applyProtection="1">
      <alignment horizontal="center" vertical="center" wrapText="1"/>
    </xf>
    <xf numFmtId="3" fontId="6" fillId="2" borderId="0" xfId="0" applyNumberFormat="1" applyFont="1" applyFill="1" applyBorder="1" applyAlignment="1" applyProtection="1">
      <alignment horizontal="center" vertical="center" wrapText="1"/>
    </xf>
    <xf numFmtId="3" fontId="6" fillId="2" borderId="38" xfId="0" applyNumberFormat="1" applyFont="1" applyFill="1" applyBorder="1" applyAlignment="1" applyProtection="1">
      <alignment horizontal="center" vertical="center" wrapText="1"/>
    </xf>
    <xf numFmtId="3" fontId="6" fillId="2" borderId="51" xfId="0" applyNumberFormat="1" applyFont="1" applyFill="1" applyBorder="1" applyAlignment="1" applyProtection="1">
      <alignment horizontal="center" vertical="center" wrapText="1"/>
    </xf>
    <xf numFmtId="3" fontId="6" fillId="2" borderId="57" xfId="0" applyNumberFormat="1" applyFont="1" applyFill="1" applyBorder="1" applyAlignment="1" applyProtection="1">
      <alignment horizontal="center" vertical="center" wrapText="1"/>
    </xf>
    <xf numFmtId="3" fontId="6" fillId="2" borderId="58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left" vertical="center"/>
    </xf>
    <xf numFmtId="0" fontId="6" fillId="3" borderId="26" xfId="0" applyNumberFormat="1" applyFont="1" applyFill="1" applyBorder="1" applyAlignment="1" applyProtection="1">
      <alignment horizontal="left" vertical="center"/>
    </xf>
    <xf numFmtId="0" fontId="6" fillId="3" borderId="29" xfId="0" applyNumberFormat="1" applyFont="1" applyFill="1" applyBorder="1" applyAlignment="1" applyProtection="1">
      <alignment horizontal="left" vertical="center"/>
    </xf>
    <xf numFmtId="0" fontId="6" fillId="2" borderId="20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 wrapText="1"/>
    </xf>
    <xf numFmtId="0" fontId="6" fillId="2" borderId="26" xfId="0" applyNumberFormat="1" applyFont="1" applyFill="1" applyBorder="1" applyAlignment="1" applyProtection="1">
      <alignment horizontal="center" vertical="center" wrapText="1"/>
    </xf>
    <xf numFmtId="0" fontId="6" fillId="2" borderId="29" xfId="0" applyNumberFormat="1" applyFont="1" applyFill="1" applyBorder="1" applyAlignment="1" applyProtection="1">
      <alignment horizontal="center" vertical="center" wrapText="1"/>
    </xf>
    <xf numFmtId="3" fontId="6" fillId="2" borderId="62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left" vertical="center"/>
    </xf>
    <xf numFmtId="3" fontId="6" fillId="2" borderId="30" xfId="0" applyNumberFormat="1" applyFont="1" applyFill="1" applyBorder="1" applyAlignment="1" applyProtection="1">
      <alignment horizontal="center" vertical="center"/>
    </xf>
    <xf numFmtId="3" fontId="6" fillId="2" borderId="56" xfId="0" applyNumberFormat="1" applyFont="1" applyFill="1" applyBorder="1" applyAlignment="1" applyProtection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/>
    </xf>
    <xf numFmtId="3" fontId="6" fillId="2" borderId="57" xfId="0" applyNumberFormat="1" applyFont="1" applyFill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63"/>
  <sheetViews>
    <sheetView tabSelected="1" workbookViewId="0">
      <selection sqref="A1:Z1"/>
    </sheetView>
  </sheetViews>
  <sheetFormatPr defaultRowHeight="12" x14ac:dyDescent="0.2"/>
  <cols>
    <col min="1" max="1" width="24.28515625" style="63" customWidth="1"/>
    <col min="2" max="3" width="9.7109375" style="65" customWidth="1"/>
    <col min="4" max="4" width="55.7109375" style="63" customWidth="1"/>
    <col min="5" max="15" width="11.7109375" style="63" customWidth="1"/>
    <col min="16" max="16" width="13.7109375" style="63" customWidth="1"/>
    <col min="17" max="23" width="11.7109375" style="63" customWidth="1"/>
    <col min="24" max="25" width="13.7109375" style="63" customWidth="1"/>
    <col min="26" max="26" width="11.7109375" style="63" customWidth="1"/>
    <col min="27" max="16384" width="9.140625" style="63"/>
  </cols>
  <sheetData>
    <row r="1" spans="1:26" s="37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37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s="37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s="37" customFormat="1" ht="15" customHeight="1" x14ac:dyDescent="0.2">
      <c r="A4" s="375" t="s">
        <v>203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s="37" customFormat="1" ht="15" customHeight="1" x14ac:dyDescent="0.2">
      <c r="A5" s="375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s="37" customFormat="1" ht="15" customHeight="1" x14ac:dyDescent="0.2">
      <c r="A6" s="376" t="s">
        <v>173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</row>
    <row r="7" spans="1:26" s="37" customFormat="1" ht="15" customHeight="1" x14ac:dyDescent="0.2">
      <c r="A7" s="376" t="s">
        <v>64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s="37" customFormat="1" ht="15" customHeight="1" x14ac:dyDescent="0.2">
      <c r="A8" s="376" t="s">
        <v>204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s="37" customFormat="1" ht="15" customHeight="1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6" s="37" customFormat="1" ht="15" customHeight="1" x14ac:dyDescent="0.2">
      <c r="A10" s="394" t="s">
        <v>49</v>
      </c>
      <c r="B10" s="394" t="s">
        <v>50</v>
      </c>
      <c r="C10" s="396" t="s">
        <v>28</v>
      </c>
      <c r="D10" s="394" t="s">
        <v>48</v>
      </c>
      <c r="E10" s="356" t="s">
        <v>29</v>
      </c>
      <c r="F10" s="359" t="s">
        <v>39</v>
      </c>
      <c r="G10" s="360"/>
      <c r="H10" s="361"/>
      <c r="I10" s="365" t="s">
        <v>40</v>
      </c>
      <c r="J10" s="366"/>
      <c r="K10" s="367"/>
      <c r="L10" s="371" t="s">
        <v>30</v>
      </c>
      <c r="M10" s="372"/>
      <c r="N10" s="372"/>
      <c r="O10" s="372"/>
      <c r="P10" s="377" t="s">
        <v>31</v>
      </c>
      <c r="Q10" s="378"/>
      <c r="R10" s="379"/>
      <c r="S10" s="383" t="s">
        <v>47</v>
      </c>
      <c r="T10" s="384"/>
      <c r="U10" s="384"/>
      <c r="V10" s="384"/>
      <c r="W10" s="383" t="s">
        <v>41</v>
      </c>
      <c r="X10" s="384"/>
      <c r="Y10" s="384"/>
      <c r="Z10" s="387"/>
    </row>
    <row r="11" spans="1:26" s="37" customFormat="1" ht="15" customHeight="1" thickBot="1" x14ac:dyDescent="0.25">
      <c r="A11" s="395"/>
      <c r="B11" s="395"/>
      <c r="C11" s="397"/>
      <c r="D11" s="395"/>
      <c r="E11" s="357"/>
      <c r="F11" s="362"/>
      <c r="G11" s="363"/>
      <c r="H11" s="364"/>
      <c r="I11" s="368"/>
      <c r="J11" s="369"/>
      <c r="K11" s="370"/>
      <c r="L11" s="373"/>
      <c r="M11" s="374"/>
      <c r="N11" s="374"/>
      <c r="O11" s="374"/>
      <c r="P11" s="380"/>
      <c r="Q11" s="381"/>
      <c r="R11" s="382"/>
      <c r="S11" s="385"/>
      <c r="T11" s="386"/>
      <c r="U11" s="386"/>
      <c r="V11" s="386"/>
      <c r="W11" s="388"/>
      <c r="X11" s="389"/>
      <c r="Y11" s="389"/>
      <c r="Z11" s="390"/>
    </row>
    <row r="12" spans="1:26" s="37" customFormat="1" ht="30" customHeight="1" thickBot="1" x14ac:dyDescent="0.25">
      <c r="A12" s="395"/>
      <c r="B12" s="395"/>
      <c r="C12" s="398"/>
      <c r="D12" s="395"/>
      <c r="E12" s="358"/>
      <c r="F12" s="21" t="s">
        <v>44</v>
      </c>
      <c r="G12" s="22" t="s">
        <v>32</v>
      </c>
      <c r="H12" s="23" t="s">
        <v>33</v>
      </c>
      <c r="I12" s="16" t="s">
        <v>44</v>
      </c>
      <c r="J12" s="17" t="s">
        <v>45</v>
      </c>
      <c r="K12" s="18" t="s">
        <v>46</v>
      </c>
      <c r="L12" s="16" t="s">
        <v>44</v>
      </c>
      <c r="M12" s="17" t="s">
        <v>53</v>
      </c>
      <c r="N12" s="17" t="s">
        <v>169</v>
      </c>
      <c r="O12" s="24" t="s">
        <v>37</v>
      </c>
      <c r="P12" s="16" t="s">
        <v>44</v>
      </c>
      <c r="Q12" s="17" t="s">
        <v>43</v>
      </c>
      <c r="R12" s="24" t="s">
        <v>38</v>
      </c>
      <c r="S12" s="16" t="s">
        <v>44</v>
      </c>
      <c r="T12" s="17" t="s">
        <v>40</v>
      </c>
      <c r="U12" s="17" t="s">
        <v>30</v>
      </c>
      <c r="V12" s="24" t="s">
        <v>60</v>
      </c>
      <c r="W12" s="353" t="s">
        <v>44</v>
      </c>
      <c r="X12" s="354" t="s">
        <v>170</v>
      </c>
      <c r="Y12" s="354" t="s">
        <v>171</v>
      </c>
      <c r="Z12" s="355" t="s">
        <v>172</v>
      </c>
    </row>
    <row r="13" spans="1:26" s="37" customFormat="1" ht="15" customHeight="1" x14ac:dyDescent="0.2">
      <c r="A13" s="391" t="s">
        <v>51</v>
      </c>
      <c r="B13" s="42" t="s">
        <v>52</v>
      </c>
      <c r="C13" s="35"/>
      <c r="D13" s="61"/>
      <c r="E13" s="300">
        <f>SUM(F13+I13+L13+P13+S13+W13)</f>
        <v>16798</v>
      </c>
      <c r="F13" s="301">
        <f t="shared" ref="F13:F15" si="0">SUM(G13:H13)</f>
        <v>1835</v>
      </c>
      <c r="G13" s="177">
        <f t="shared" ref="G13:V13" si="1">SUM(G14:G15)</f>
        <v>25</v>
      </c>
      <c r="H13" s="179">
        <f t="shared" si="1"/>
        <v>1810</v>
      </c>
      <c r="I13" s="301">
        <f t="shared" ref="I13:I15" si="2">SUM(J13:K13)</f>
        <v>14329</v>
      </c>
      <c r="J13" s="177">
        <f t="shared" si="1"/>
        <v>9406</v>
      </c>
      <c r="K13" s="178">
        <f t="shared" si="1"/>
        <v>4923</v>
      </c>
      <c r="L13" s="301">
        <f>SUM(M13:O13)</f>
        <v>0</v>
      </c>
      <c r="M13" s="177">
        <f t="shared" si="1"/>
        <v>0</v>
      </c>
      <c r="N13" s="177">
        <f t="shared" si="1"/>
        <v>0</v>
      </c>
      <c r="O13" s="179">
        <f t="shared" si="1"/>
        <v>0</v>
      </c>
      <c r="P13" s="301">
        <f t="shared" ref="P13:P15" si="3">SUM(Q13:R13)</f>
        <v>0</v>
      </c>
      <c r="Q13" s="177">
        <f t="shared" si="1"/>
        <v>0</v>
      </c>
      <c r="R13" s="178">
        <f t="shared" si="1"/>
        <v>0</v>
      </c>
      <c r="S13" s="301">
        <f t="shared" ref="S13:S15" si="4">SUM(T13:V13)</f>
        <v>634</v>
      </c>
      <c r="T13" s="177">
        <f t="shared" si="1"/>
        <v>634</v>
      </c>
      <c r="U13" s="177">
        <f t="shared" si="1"/>
        <v>0</v>
      </c>
      <c r="V13" s="179">
        <f t="shared" si="1"/>
        <v>0</v>
      </c>
      <c r="W13" s="301">
        <f>SUM(X13:Z13)</f>
        <v>0</v>
      </c>
      <c r="X13" s="177">
        <f>SUM(X14:X15)</f>
        <v>0</v>
      </c>
      <c r="Y13" s="177">
        <f>SUM(Y14:Y15)</f>
        <v>0</v>
      </c>
      <c r="Z13" s="178">
        <f>SUM(Z14:Z15)</f>
        <v>0</v>
      </c>
    </row>
    <row r="14" spans="1:26" s="37" customFormat="1" ht="15" customHeight="1" x14ac:dyDescent="0.2">
      <c r="A14" s="392"/>
      <c r="B14" s="43" t="s">
        <v>0</v>
      </c>
      <c r="C14" s="36"/>
      <c r="D14" s="62"/>
      <c r="E14" s="302">
        <f>SUM(F14+I14+L14+P14+S14+W14)</f>
        <v>244</v>
      </c>
      <c r="F14" s="303">
        <f t="shared" si="0"/>
        <v>16</v>
      </c>
      <c r="G14" s="180">
        <f>G56</f>
        <v>0</v>
      </c>
      <c r="H14" s="180">
        <f>H56</f>
        <v>16</v>
      </c>
      <c r="I14" s="303">
        <f t="shared" si="2"/>
        <v>228</v>
      </c>
      <c r="J14" s="180">
        <f>J56</f>
        <v>135</v>
      </c>
      <c r="K14" s="180">
        <f>K56</f>
        <v>93</v>
      </c>
      <c r="L14" s="303">
        <f>SUM(M14:O14)</f>
        <v>0</v>
      </c>
      <c r="M14" s="180">
        <f>SUM(M53)</f>
        <v>0</v>
      </c>
      <c r="N14" s="180">
        <f>SUM(N53)</f>
        <v>0</v>
      </c>
      <c r="O14" s="182">
        <f>SUM(O53)</f>
        <v>0</v>
      </c>
      <c r="P14" s="303">
        <f t="shared" si="3"/>
        <v>0</v>
      </c>
      <c r="Q14" s="180">
        <f>SUM(Q53)</f>
        <v>0</v>
      </c>
      <c r="R14" s="181">
        <f>SUM(R53)</f>
        <v>0</v>
      </c>
      <c r="S14" s="303">
        <f t="shared" si="4"/>
        <v>0</v>
      </c>
      <c r="T14" s="180">
        <f>T56</f>
        <v>0</v>
      </c>
      <c r="U14" s="180">
        <f>SUM(U53)</f>
        <v>0</v>
      </c>
      <c r="V14" s="182">
        <f>SUM(V53)</f>
        <v>0</v>
      </c>
      <c r="W14" s="303">
        <f>SUM(X14:Z14)</f>
        <v>0</v>
      </c>
      <c r="X14" s="180">
        <f>SUM(X53)</f>
        <v>0</v>
      </c>
      <c r="Y14" s="180">
        <f>SUM(Y53)</f>
        <v>0</v>
      </c>
      <c r="Z14" s="181">
        <f>SUM(Z53)</f>
        <v>0</v>
      </c>
    </row>
    <row r="15" spans="1:26" s="37" customFormat="1" ht="15" customHeight="1" thickBot="1" x14ac:dyDescent="0.25">
      <c r="A15" s="393"/>
      <c r="B15" s="54" t="s">
        <v>2</v>
      </c>
      <c r="C15" s="36"/>
      <c r="D15" s="62"/>
      <c r="E15" s="304">
        <f>SUM(F15+I15+L15+P15+S15+W15)</f>
        <v>16554</v>
      </c>
      <c r="F15" s="305">
        <f t="shared" si="0"/>
        <v>1819</v>
      </c>
      <c r="G15" s="306">
        <f>SUM(G16:G58)-G56</f>
        <v>25</v>
      </c>
      <c r="H15" s="306">
        <f>SUM(H16:H58)-H56</f>
        <v>1794</v>
      </c>
      <c r="I15" s="305">
        <f t="shared" si="2"/>
        <v>14101</v>
      </c>
      <c r="J15" s="306">
        <f>SUM(J16:J58)-J56</f>
        <v>9271</v>
      </c>
      <c r="K15" s="306">
        <f>SUM(K16:K58)-K56</f>
        <v>4830</v>
      </c>
      <c r="L15" s="305">
        <f>SUM(M15:O15)</f>
        <v>0</v>
      </c>
      <c r="M15" s="306">
        <f>SUM(M16+M17+M18+M19+M20+M21+M22+M23+M24+M25+M26+M27+M28+M29+M30+M31+M32+M33+M34+M35+M36+M37+M38+M39+M40+M41+M42+M43+M44+M45+M46+M47+M48+M49+M50+M51+M52+M54+M55+M56)</f>
        <v>0</v>
      </c>
      <c r="N15" s="306">
        <f>SUM(N16+N17+N18+N19+N20+N21+N22+N23+N24+N25+N26+N27+N28+N29+N30+N31+N32+N33+N34+N35+N36+N37+N38+N39+N40+N41+N42+N43+N44+N45+N46+N47+N48+N49+N50+N51+N52+N54+N55+N56)</f>
        <v>0</v>
      </c>
      <c r="O15" s="307">
        <f>SUM(O16+O17+O18+O19+O20+O21+O22+O23+O24+O25+O26+O27+O28+O29+O30+O31+O32+O33+O34+O35+O36+O37+O38+O39+O40+O41+O42+O43+O44+O45+O46+O47+O48+O49+O50+O51+O52+O54+O55+O56)</f>
        <v>0</v>
      </c>
      <c r="P15" s="305">
        <f t="shared" si="3"/>
        <v>0</v>
      </c>
      <c r="Q15" s="306">
        <f>SUM(Q16+Q17+Q18+Q19+Q20+Q21+Q22+Q23+Q24+Q25+Q26+Q27+Q28+Q29+Q30+Q31+Q32+Q33+Q34+Q35+Q36+Q37+Q38+Q39+Q40+Q41+Q42+Q43+Q44+Q45+Q46+Q47+Q48+Q49+Q50+Q51+Q52+Q54+Q55+Q56)</f>
        <v>0</v>
      </c>
      <c r="R15" s="308">
        <f>SUM(R16+R17+R18+R19+R20+R21+R22+R23+R24+R25+R26+R27+R28+R29+R30+R31+R32+R33+R34+R35+R36+R37+R38+R39+R40+R41+R42+R43+R44+R45+R46+R47+R48+R49+R50+R51+R52+R54+R55+R56)</f>
        <v>0</v>
      </c>
      <c r="S15" s="305">
        <f t="shared" si="4"/>
        <v>634</v>
      </c>
      <c r="T15" s="306">
        <f>SUM(T16:T58)-T56</f>
        <v>634</v>
      </c>
      <c r="U15" s="306">
        <f>SUM(U16+U17+U18+U19+U20+U21+U22+U23+U24+U25+U26+U27+U28+U29+U30+U31+U32+U33+U34+U35+U36+U37+U38+U39+U40+U41+U42+U43+U44+U45+U46+U47+U48+U49+U50+U51+U52+U54+U55+U56)</f>
        <v>0</v>
      </c>
      <c r="V15" s="307">
        <f>SUM(V16+V17+V18+V19+V20+V21+V22+V23+V24+V25+V26+V27+V28+V29+V30+V31+V32+V33+V34+V35+V36+V37+V38+V39+V40+V41+V42+V43+V44+V45+V46+V47+V48+V49+V50+V51+V52+V54+V55+V56)</f>
        <v>0</v>
      </c>
      <c r="W15" s="305">
        <f>SUM(X15:Z15)</f>
        <v>0</v>
      </c>
      <c r="X15" s="306">
        <f>SUM(X16+X17+X18+X19+X20+X21+X22+X23+X24+X25+X26+X27+X28+X29+X30+X31+X32+X33+X34+X35+X36+X37+X38+X39+X40+X41+X42+X43+X44+X45+X46+X47+X48+X49+X50+X51+X52+X54+X55+X56)</f>
        <v>0</v>
      </c>
      <c r="Y15" s="306">
        <f>SUM(Y16+Y17+Y18+Y19+Y20+Y21+Y22+Y23+Y24+Y25+Y26+Y27+Y28+Y29+Y30+Y31+Y32+Y33+Y34+Y35+Y36+Y37+Y38+Y39+Y40+Y41+Y42+Y43+Y44+Y45+Y46+Y47+Y48+Y49+Y50+Y51+Y52+Y54+Y55+Y56)</f>
        <v>0</v>
      </c>
      <c r="Z15" s="308">
        <f>SUM(Z16+Z17+Z18+Z19+Z20+Z21+Z22+Z23+Z24+Z25+Z26+Z27+Z28+Z29+Z30+Z31+Z32+Z33+Z34+Z35+Z36+Z37+Z38+Z39+Z40+Z41+Z42+Z43+Z44+Z45+Z46+Z47+Z48+Z49+Z50+Z51+Z52+Z54+Z55+Z56)</f>
        <v>0</v>
      </c>
    </row>
    <row r="16" spans="1:26" s="312" customFormat="1" ht="15" customHeight="1" x14ac:dyDescent="0.2">
      <c r="A16" s="341" t="s">
        <v>177</v>
      </c>
      <c r="B16" s="309" t="s">
        <v>176</v>
      </c>
      <c r="C16" s="310">
        <v>50015141</v>
      </c>
      <c r="D16" s="311" t="s">
        <v>113</v>
      </c>
      <c r="E16" s="342">
        <v>1363</v>
      </c>
      <c r="F16" s="343">
        <v>56</v>
      </c>
      <c r="G16" s="344">
        <v>0</v>
      </c>
      <c r="H16" s="345">
        <v>56</v>
      </c>
      <c r="I16" s="346">
        <v>1114</v>
      </c>
      <c r="J16" s="344">
        <v>576</v>
      </c>
      <c r="K16" s="347">
        <v>538</v>
      </c>
      <c r="L16" s="343">
        <v>0</v>
      </c>
      <c r="M16" s="344">
        <v>0</v>
      </c>
      <c r="N16" s="344">
        <v>0</v>
      </c>
      <c r="O16" s="345">
        <v>0</v>
      </c>
      <c r="P16" s="348">
        <v>0</v>
      </c>
      <c r="Q16" s="344">
        <v>0</v>
      </c>
      <c r="R16" s="349">
        <v>0</v>
      </c>
      <c r="S16" s="350">
        <v>193</v>
      </c>
      <c r="T16" s="344">
        <v>193</v>
      </c>
      <c r="U16" s="344">
        <v>0</v>
      </c>
      <c r="V16" s="345">
        <v>0</v>
      </c>
      <c r="W16" s="348">
        <v>0</v>
      </c>
      <c r="X16" s="351">
        <v>0</v>
      </c>
      <c r="Y16" s="351">
        <v>0</v>
      </c>
      <c r="Z16" s="349">
        <v>0</v>
      </c>
    </row>
    <row r="17" spans="1:26" s="312" customFormat="1" ht="15" customHeight="1" x14ac:dyDescent="0.2">
      <c r="A17" s="340" t="s">
        <v>177</v>
      </c>
      <c r="B17" s="313" t="s">
        <v>176</v>
      </c>
      <c r="C17" s="314">
        <v>50029010</v>
      </c>
      <c r="D17" s="315" t="s">
        <v>112</v>
      </c>
      <c r="E17" s="316">
        <v>441</v>
      </c>
      <c r="F17" s="317">
        <v>69</v>
      </c>
      <c r="G17" s="318">
        <v>0</v>
      </c>
      <c r="H17" s="319">
        <v>69</v>
      </c>
      <c r="I17" s="320">
        <v>372</v>
      </c>
      <c r="J17" s="318">
        <v>254</v>
      </c>
      <c r="K17" s="321">
        <v>118</v>
      </c>
      <c r="L17" s="317">
        <v>0</v>
      </c>
      <c r="M17" s="318">
        <v>0</v>
      </c>
      <c r="N17" s="318">
        <v>0</v>
      </c>
      <c r="O17" s="319">
        <v>0</v>
      </c>
      <c r="P17" s="322">
        <v>0</v>
      </c>
      <c r="Q17" s="318">
        <v>0</v>
      </c>
      <c r="R17" s="323">
        <v>0</v>
      </c>
      <c r="S17" s="324">
        <v>0</v>
      </c>
      <c r="T17" s="318">
        <v>0</v>
      </c>
      <c r="U17" s="318">
        <v>0</v>
      </c>
      <c r="V17" s="319">
        <v>0</v>
      </c>
      <c r="W17" s="322">
        <v>0</v>
      </c>
      <c r="X17" s="325">
        <v>0</v>
      </c>
      <c r="Y17" s="325">
        <v>0</v>
      </c>
      <c r="Z17" s="323">
        <v>0</v>
      </c>
    </row>
    <row r="18" spans="1:26" s="312" customFormat="1" ht="15" customHeight="1" x14ac:dyDescent="0.2">
      <c r="A18" s="340" t="s">
        <v>178</v>
      </c>
      <c r="B18" s="313" t="s">
        <v>176</v>
      </c>
      <c r="C18" s="314">
        <v>50024655</v>
      </c>
      <c r="D18" s="315" t="s">
        <v>115</v>
      </c>
      <c r="E18" s="316">
        <v>331</v>
      </c>
      <c r="F18" s="317">
        <v>54</v>
      </c>
      <c r="G18" s="318">
        <v>0</v>
      </c>
      <c r="H18" s="319">
        <v>54</v>
      </c>
      <c r="I18" s="320">
        <v>277</v>
      </c>
      <c r="J18" s="318">
        <v>175</v>
      </c>
      <c r="K18" s="321">
        <v>102</v>
      </c>
      <c r="L18" s="317">
        <v>0</v>
      </c>
      <c r="M18" s="318">
        <v>0</v>
      </c>
      <c r="N18" s="318">
        <v>0</v>
      </c>
      <c r="O18" s="319">
        <v>0</v>
      </c>
      <c r="P18" s="322">
        <v>0</v>
      </c>
      <c r="Q18" s="318">
        <v>0</v>
      </c>
      <c r="R18" s="323">
        <v>0</v>
      </c>
      <c r="S18" s="324">
        <v>0</v>
      </c>
      <c r="T18" s="318">
        <v>0</v>
      </c>
      <c r="U18" s="318">
        <v>0</v>
      </c>
      <c r="V18" s="319">
        <v>0</v>
      </c>
      <c r="W18" s="322">
        <v>0</v>
      </c>
      <c r="X18" s="325">
        <v>0</v>
      </c>
      <c r="Y18" s="325">
        <v>0</v>
      </c>
      <c r="Z18" s="323">
        <v>0</v>
      </c>
    </row>
    <row r="19" spans="1:26" s="312" customFormat="1" ht="15" customHeight="1" x14ac:dyDescent="0.2">
      <c r="A19" s="340" t="s">
        <v>179</v>
      </c>
      <c r="B19" s="313" t="s">
        <v>176</v>
      </c>
      <c r="C19" s="314">
        <v>50001922</v>
      </c>
      <c r="D19" s="315" t="s">
        <v>118</v>
      </c>
      <c r="E19" s="316">
        <v>348</v>
      </c>
      <c r="F19" s="317">
        <v>51</v>
      </c>
      <c r="G19" s="318">
        <v>0</v>
      </c>
      <c r="H19" s="319">
        <v>51</v>
      </c>
      <c r="I19" s="320">
        <v>269</v>
      </c>
      <c r="J19" s="318">
        <v>157</v>
      </c>
      <c r="K19" s="321">
        <v>112</v>
      </c>
      <c r="L19" s="317">
        <v>0</v>
      </c>
      <c r="M19" s="318">
        <v>0</v>
      </c>
      <c r="N19" s="318">
        <v>0</v>
      </c>
      <c r="O19" s="319">
        <v>0</v>
      </c>
      <c r="P19" s="322">
        <v>0</v>
      </c>
      <c r="Q19" s="318">
        <v>0</v>
      </c>
      <c r="R19" s="323">
        <v>0</v>
      </c>
      <c r="S19" s="324">
        <v>28</v>
      </c>
      <c r="T19" s="318">
        <v>28</v>
      </c>
      <c r="U19" s="318">
        <v>0</v>
      </c>
      <c r="V19" s="319">
        <v>0</v>
      </c>
      <c r="W19" s="322">
        <v>0</v>
      </c>
      <c r="X19" s="325">
        <v>0</v>
      </c>
      <c r="Y19" s="325">
        <v>0</v>
      </c>
      <c r="Z19" s="323">
        <v>0</v>
      </c>
    </row>
    <row r="20" spans="1:26" s="312" customFormat="1" ht="15" customHeight="1" x14ac:dyDescent="0.2">
      <c r="A20" s="340" t="s">
        <v>179</v>
      </c>
      <c r="B20" s="313" t="s">
        <v>176</v>
      </c>
      <c r="C20" s="314">
        <v>50002066</v>
      </c>
      <c r="D20" s="315" t="s">
        <v>117</v>
      </c>
      <c r="E20" s="316">
        <v>298</v>
      </c>
      <c r="F20" s="317">
        <v>34</v>
      </c>
      <c r="G20" s="318">
        <v>0</v>
      </c>
      <c r="H20" s="319">
        <v>34</v>
      </c>
      <c r="I20" s="320">
        <v>237</v>
      </c>
      <c r="J20" s="318">
        <v>165</v>
      </c>
      <c r="K20" s="321">
        <v>72</v>
      </c>
      <c r="L20" s="317">
        <v>0</v>
      </c>
      <c r="M20" s="318">
        <v>0</v>
      </c>
      <c r="N20" s="318">
        <v>0</v>
      </c>
      <c r="O20" s="319">
        <v>0</v>
      </c>
      <c r="P20" s="322">
        <v>0</v>
      </c>
      <c r="Q20" s="318">
        <v>0</v>
      </c>
      <c r="R20" s="323">
        <v>0</v>
      </c>
      <c r="S20" s="324">
        <v>27</v>
      </c>
      <c r="T20" s="318">
        <v>27</v>
      </c>
      <c r="U20" s="318">
        <v>0</v>
      </c>
      <c r="V20" s="319">
        <v>0</v>
      </c>
      <c r="W20" s="322">
        <v>0</v>
      </c>
      <c r="X20" s="325">
        <v>0</v>
      </c>
      <c r="Y20" s="325">
        <v>0</v>
      </c>
      <c r="Z20" s="323">
        <v>0</v>
      </c>
    </row>
    <row r="21" spans="1:26" s="312" customFormat="1" ht="15" customHeight="1" x14ac:dyDescent="0.2">
      <c r="A21" s="340" t="s">
        <v>179</v>
      </c>
      <c r="B21" s="313" t="s">
        <v>176</v>
      </c>
      <c r="C21" s="314">
        <v>50002112</v>
      </c>
      <c r="D21" s="315" t="s">
        <v>120</v>
      </c>
      <c r="E21" s="316">
        <v>193</v>
      </c>
      <c r="F21" s="317">
        <v>22</v>
      </c>
      <c r="G21" s="318">
        <v>0</v>
      </c>
      <c r="H21" s="319">
        <v>22</v>
      </c>
      <c r="I21" s="320">
        <v>171</v>
      </c>
      <c r="J21" s="318">
        <v>107</v>
      </c>
      <c r="K21" s="321">
        <v>64</v>
      </c>
      <c r="L21" s="317">
        <v>0</v>
      </c>
      <c r="M21" s="318">
        <v>0</v>
      </c>
      <c r="N21" s="318">
        <v>0</v>
      </c>
      <c r="O21" s="319">
        <v>0</v>
      </c>
      <c r="P21" s="322">
        <v>0</v>
      </c>
      <c r="Q21" s="318">
        <v>0</v>
      </c>
      <c r="R21" s="323">
        <v>0</v>
      </c>
      <c r="S21" s="324">
        <v>0</v>
      </c>
      <c r="T21" s="318">
        <v>0</v>
      </c>
      <c r="U21" s="318">
        <v>0</v>
      </c>
      <c r="V21" s="319">
        <v>0</v>
      </c>
      <c r="W21" s="322">
        <v>0</v>
      </c>
      <c r="X21" s="325">
        <v>0</v>
      </c>
      <c r="Y21" s="325">
        <v>0</v>
      </c>
      <c r="Z21" s="323">
        <v>0</v>
      </c>
    </row>
    <row r="22" spans="1:26" s="312" customFormat="1" ht="15" customHeight="1" x14ac:dyDescent="0.2">
      <c r="A22" s="340" t="s">
        <v>179</v>
      </c>
      <c r="B22" s="313" t="s">
        <v>176</v>
      </c>
      <c r="C22" s="314">
        <v>50022067</v>
      </c>
      <c r="D22" s="315" t="s">
        <v>119</v>
      </c>
      <c r="E22" s="316">
        <v>222</v>
      </c>
      <c r="F22" s="317">
        <v>13</v>
      </c>
      <c r="G22" s="318">
        <v>0</v>
      </c>
      <c r="H22" s="319">
        <v>13</v>
      </c>
      <c r="I22" s="320">
        <v>209</v>
      </c>
      <c r="J22" s="318">
        <v>129</v>
      </c>
      <c r="K22" s="321">
        <v>80</v>
      </c>
      <c r="L22" s="317">
        <v>0</v>
      </c>
      <c r="M22" s="318">
        <v>0</v>
      </c>
      <c r="N22" s="318">
        <v>0</v>
      </c>
      <c r="O22" s="319">
        <v>0</v>
      </c>
      <c r="P22" s="322">
        <v>0</v>
      </c>
      <c r="Q22" s="318">
        <v>0</v>
      </c>
      <c r="R22" s="323">
        <v>0</v>
      </c>
      <c r="S22" s="324">
        <v>0</v>
      </c>
      <c r="T22" s="318">
        <v>0</v>
      </c>
      <c r="U22" s="318">
        <v>0</v>
      </c>
      <c r="V22" s="319">
        <v>0</v>
      </c>
      <c r="W22" s="322">
        <v>0</v>
      </c>
      <c r="X22" s="325">
        <v>0</v>
      </c>
      <c r="Y22" s="325">
        <v>0</v>
      </c>
      <c r="Z22" s="323">
        <v>0</v>
      </c>
    </row>
    <row r="23" spans="1:26" s="312" customFormat="1" ht="15" customHeight="1" x14ac:dyDescent="0.2">
      <c r="A23" s="340" t="s">
        <v>179</v>
      </c>
      <c r="B23" s="313" t="s">
        <v>176</v>
      </c>
      <c r="C23" s="314">
        <v>50022075</v>
      </c>
      <c r="D23" s="315" t="s">
        <v>116</v>
      </c>
      <c r="E23" s="316">
        <v>132</v>
      </c>
      <c r="F23" s="317">
        <v>10</v>
      </c>
      <c r="G23" s="318">
        <v>0</v>
      </c>
      <c r="H23" s="319">
        <v>10</v>
      </c>
      <c r="I23" s="320">
        <v>122</v>
      </c>
      <c r="J23" s="318">
        <v>82</v>
      </c>
      <c r="K23" s="321">
        <v>40</v>
      </c>
      <c r="L23" s="317">
        <v>0</v>
      </c>
      <c r="M23" s="318">
        <v>0</v>
      </c>
      <c r="N23" s="318">
        <v>0</v>
      </c>
      <c r="O23" s="319">
        <v>0</v>
      </c>
      <c r="P23" s="322">
        <v>0</v>
      </c>
      <c r="Q23" s="318">
        <v>0</v>
      </c>
      <c r="R23" s="323">
        <v>0</v>
      </c>
      <c r="S23" s="324">
        <v>0</v>
      </c>
      <c r="T23" s="318">
        <v>0</v>
      </c>
      <c r="U23" s="318">
        <v>0</v>
      </c>
      <c r="V23" s="319">
        <v>0</v>
      </c>
      <c r="W23" s="322">
        <v>0</v>
      </c>
      <c r="X23" s="325">
        <v>0</v>
      </c>
      <c r="Y23" s="325">
        <v>0</v>
      </c>
      <c r="Z23" s="323">
        <v>0</v>
      </c>
    </row>
    <row r="24" spans="1:26" s="312" customFormat="1" ht="15" customHeight="1" x14ac:dyDescent="0.2">
      <c r="A24" s="340" t="s">
        <v>180</v>
      </c>
      <c r="B24" s="313" t="s">
        <v>176</v>
      </c>
      <c r="C24" s="314">
        <v>50029789</v>
      </c>
      <c r="D24" s="315" t="s">
        <v>121</v>
      </c>
      <c r="E24" s="316">
        <v>214</v>
      </c>
      <c r="F24" s="317">
        <v>17</v>
      </c>
      <c r="G24" s="318">
        <v>0</v>
      </c>
      <c r="H24" s="319">
        <v>17</v>
      </c>
      <c r="I24" s="320">
        <v>197</v>
      </c>
      <c r="J24" s="318">
        <v>187</v>
      </c>
      <c r="K24" s="321">
        <v>10</v>
      </c>
      <c r="L24" s="317">
        <v>0</v>
      </c>
      <c r="M24" s="318">
        <v>0</v>
      </c>
      <c r="N24" s="318">
        <v>0</v>
      </c>
      <c r="O24" s="319">
        <v>0</v>
      </c>
      <c r="P24" s="322">
        <v>0</v>
      </c>
      <c r="Q24" s="318">
        <v>0</v>
      </c>
      <c r="R24" s="323">
        <v>0</v>
      </c>
      <c r="S24" s="324">
        <v>0</v>
      </c>
      <c r="T24" s="318">
        <v>0</v>
      </c>
      <c r="U24" s="318">
        <v>0</v>
      </c>
      <c r="V24" s="319">
        <v>0</v>
      </c>
      <c r="W24" s="322">
        <v>0</v>
      </c>
      <c r="X24" s="325">
        <v>0</v>
      </c>
      <c r="Y24" s="325">
        <v>0</v>
      </c>
      <c r="Z24" s="323">
        <v>0</v>
      </c>
    </row>
    <row r="25" spans="1:26" s="312" customFormat="1" ht="15" customHeight="1" x14ac:dyDescent="0.2">
      <c r="A25" s="340" t="s">
        <v>181</v>
      </c>
      <c r="B25" s="313" t="s">
        <v>176</v>
      </c>
      <c r="C25" s="314">
        <v>50024213</v>
      </c>
      <c r="D25" s="315" t="s">
        <v>205</v>
      </c>
      <c r="E25" s="316">
        <v>111</v>
      </c>
      <c r="F25" s="317">
        <v>0</v>
      </c>
      <c r="G25" s="318">
        <v>0</v>
      </c>
      <c r="H25" s="319">
        <v>0</v>
      </c>
      <c r="I25" s="320">
        <v>111</v>
      </c>
      <c r="J25" s="318">
        <v>71</v>
      </c>
      <c r="K25" s="321">
        <v>40</v>
      </c>
      <c r="L25" s="317">
        <v>0</v>
      </c>
      <c r="M25" s="318">
        <v>0</v>
      </c>
      <c r="N25" s="318">
        <v>0</v>
      </c>
      <c r="O25" s="319">
        <v>0</v>
      </c>
      <c r="P25" s="322">
        <v>0</v>
      </c>
      <c r="Q25" s="318">
        <v>0</v>
      </c>
      <c r="R25" s="323">
        <v>0</v>
      </c>
      <c r="S25" s="324">
        <v>0</v>
      </c>
      <c r="T25" s="318">
        <v>0</v>
      </c>
      <c r="U25" s="318">
        <v>0</v>
      </c>
      <c r="V25" s="319">
        <v>0</v>
      </c>
      <c r="W25" s="322">
        <v>0</v>
      </c>
      <c r="X25" s="325">
        <v>0</v>
      </c>
      <c r="Y25" s="325">
        <v>0</v>
      </c>
      <c r="Z25" s="323">
        <v>0</v>
      </c>
    </row>
    <row r="26" spans="1:26" s="312" customFormat="1" ht="15" customHeight="1" x14ac:dyDescent="0.2">
      <c r="A26" s="340" t="s">
        <v>206</v>
      </c>
      <c r="B26" s="313" t="s">
        <v>176</v>
      </c>
      <c r="C26" s="314">
        <v>50021850</v>
      </c>
      <c r="D26" s="315" t="s">
        <v>207</v>
      </c>
      <c r="E26" s="316">
        <v>10</v>
      </c>
      <c r="F26" s="317">
        <v>0</v>
      </c>
      <c r="G26" s="318">
        <v>0</v>
      </c>
      <c r="H26" s="319">
        <v>0</v>
      </c>
      <c r="I26" s="320">
        <v>10</v>
      </c>
      <c r="J26" s="318">
        <v>10</v>
      </c>
      <c r="K26" s="321">
        <v>0</v>
      </c>
      <c r="L26" s="317">
        <v>0</v>
      </c>
      <c r="M26" s="318">
        <v>0</v>
      </c>
      <c r="N26" s="318">
        <v>0</v>
      </c>
      <c r="O26" s="319">
        <v>0</v>
      </c>
      <c r="P26" s="322">
        <v>0</v>
      </c>
      <c r="Q26" s="318">
        <v>0</v>
      </c>
      <c r="R26" s="323">
        <v>0</v>
      </c>
      <c r="S26" s="324">
        <v>0</v>
      </c>
      <c r="T26" s="318">
        <v>0</v>
      </c>
      <c r="U26" s="318">
        <v>0</v>
      </c>
      <c r="V26" s="319">
        <v>0</v>
      </c>
      <c r="W26" s="322">
        <v>0</v>
      </c>
      <c r="X26" s="325">
        <v>0</v>
      </c>
      <c r="Y26" s="325">
        <v>0</v>
      </c>
      <c r="Z26" s="323">
        <v>0</v>
      </c>
    </row>
    <row r="27" spans="1:26" s="312" customFormat="1" ht="15" customHeight="1" x14ac:dyDescent="0.2">
      <c r="A27" s="340" t="s">
        <v>182</v>
      </c>
      <c r="B27" s="313" t="s">
        <v>176</v>
      </c>
      <c r="C27" s="314">
        <v>50028375</v>
      </c>
      <c r="D27" s="315" t="s">
        <v>126</v>
      </c>
      <c r="E27" s="316">
        <v>1493</v>
      </c>
      <c r="F27" s="317">
        <v>79</v>
      </c>
      <c r="G27" s="318">
        <v>0</v>
      </c>
      <c r="H27" s="319">
        <v>79</v>
      </c>
      <c r="I27" s="320">
        <v>1414</v>
      </c>
      <c r="J27" s="318">
        <v>936</v>
      </c>
      <c r="K27" s="321">
        <v>478</v>
      </c>
      <c r="L27" s="317">
        <v>0</v>
      </c>
      <c r="M27" s="318">
        <v>0</v>
      </c>
      <c r="N27" s="318">
        <v>0</v>
      </c>
      <c r="O27" s="319">
        <v>0</v>
      </c>
      <c r="P27" s="322">
        <v>0</v>
      </c>
      <c r="Q27" s="318">
        <v>0</v>
      </c>
      <c r="R27" s="323">
        <v>0</v>
      </c>
      <c r="S27" s="324">
        <v>0</v>
      </c>
      <c r="T27" s="318">
        <v>0</v>
      </c>
      <c r="U27" s="318">
        <v>0</v>
      </c>
      <c r="V27" s="319">
        <v>0</v>
      </c>
      <c r="W27" s="322">
        <v>0</v>
      </c>
      <c r="X27" s="325">
        <v>0</v>
      </c>
      <c r="Y27" s="325">
        <v>0</v>
      </c>
      <c r="Z27" s="323">
        <v>0</v>
      </c>
    </row>
    <row r="28" spans="1:26" s="312" customFormat="1" ht="15" customHeight="1" x14ac:dyDescent="0.2">
      <c r="A28" s="340" t="s">
        <v>183</v>
      </c>
      <c r="B28" s="313" t="s">
        <v>176</v>
      </c>
      <c r="C28" s="314">
        <v>50019597</v>
      </c>
      <c r="D28" s="315" t="s">
        <v>127</v>
      </c>
      <c r="E28" s="316">
        <v>385</v>
      </c>
      <c r="F28" s="317">
        <v>19</v>
      </c>
      <c r="G28" s="318">
        <v>0</v>
      </c>
      <c r="H28" s="319">
        <v>19</v>
      </c>
      <c r="I28" s="320">
        <v>366</v>
      </c>
      <c r="J28" s="318">
        <v>144</v>
      </c>
      <c r="K28" s="321">
        <v>222</v>
      </c>
      <c r="L28" s="317">
        <v>0</v>
      </c>
      <c r="M28" s="318">
        <v>0</v>
      </c>
      <c r="N28" s="318">
        <v>0</v>
      </c>
      <c r="O28" s="319">
        <v>0</v>
      </c>
      <c r="P28" s="322">
        <v>0</v>
      </c>
      <c r="Q28" s="318">
        <v>0</v>
      </c>
      <c r="R28" s="323">
        <v>0</v>
      </c>
      <c r="S28" s="324">
        <v>0</v>
      </c>
      <c r="T28" s="318">
        <v>0</v>
      </c>
      <c r="U28" s="318">
        <v>0</v>
      </c>
      <c r="V28" s="319">
        <v>0</v>
      </c>
      <c r="W28" s="322">
        <v>0</v>
      </c>
      <c r="X28" s="325">
        <v>0</v>
      </c>
      <c r="Y28" s="325">
        <v>0</v>
      </c>
      <c r="Z28" s="323">
        <v>0</v>
      </c>
    </row>
    <row r="29" spans="1:26" s="312" customFormat="1" ht="15" customHeight="1" x14ac:dyDescent="0.2">
      <c r="A29" s="340" t="s">
        <v>183</v>
      </c>
      <c r="B29" s="313" t="s">
        <v>176</v>
      </c>
      <c r="C29" s="314">
        <v>50032992</v>
      </c>
      <c r="D29" s="315" t="s">
        <v>164</v>
      </c>
      <c r="E29" s="316">
        <v>434</v>
      </c>
      <c r="F29" s="317">
        <v>24</v>
      </c>
      <c r="G29" s="318">
        <v>0</v>
      </c>
      <c r="H29" s="319">
        <v>24</v>
      </c>
      <c r="I29" s="320">
        <v>410</v>
      </c>
      <c r="J29" s="318">
        <v>372</v>
      </c>
      <c r="K29" s="321">
        <v>38</v>
      </c>
      <c r="L29" s="317">
        <v>0</v>
      </c>
      <c r="M29" s="318">
        <v>0</v>
      </c>
      <c r="N29" s="318">
        <v>0</v>
      </c>
      <c r="O29" s="319">
        <v>0</v>
      </c>
      <c r="P29" s="322">
        <v>0</v>
      </c>
      <c r="Q29" s="318">
        <v>0</v>
      </c>
      <c r="R29" s="323">
        <v>0</v>
      </c>
      <c r="S29" s="324">
        <v>0</v>
      </c>
      <c r="T29" s="318">
        <v>0</v>
      </c>
      <c r="U29" s="318">
        <v>0</v>
      </c>
      <c r="V29" s="319">
        <v>0</v>
      </c>
      <c r="W29" s="322">
        <v>0</v>
      </c>
      <c r="X29" s="325">
        <v>0</v>
      </c>
      <c r="Y29" s="325">
        <v>0</v>
      </c>
      <c r="Z29" s="323">
        <v>0</v>
      </c>
    </row>
    <row r="30" spans="1:26" s="312" customFormat="1" ht="15" customHeight="1" x14ac:dyDescent="0.2">
      <c r="A30" s="340" t="s">
        <v>184</v>
      </c>
      <c r="B30" s="313" t="s">
        <v>176</v>
      </c>
      <c r="C30" s="314">
        <v>50002147</v>
      </c>
      <c r="D30" s="315" t="s">
        <v>129</v>
      </c>
      <c r="E30" s="316">
        <v>233</v>
      </c>
      <c r="F30" s="317">
        <v>34</v>
      </c>
      <c r="G30" s="318">
        <v>0</v>
      </c>
      <c r="H30" s="319">
        <v>34</v>
      </c>
      <c r="I30" s="320">
        <v>166</v>
      </c>
      <c r="J30" s="318">
        <v>96</v>
      </c>
      <c r="K30" s="321">
        <v>70</v>
      </c>
      <c r="L30" s="317">
        <v>0</v>
      </c>
      <c r="M30" s="318">
        <v>0</v>
      </c>
      <c r="N30" s="318">
        <v>0</v>
      </c>
      <c r="O30" s="319">
        <v>0</v>
      </c>
      <c r="P30" s="322">
        <v>0</v>
      </c>
      <c r="Q30" s="318">
        <v>0</v>
      </c>
      <c r="R30" s="323">
        <v>0</v>
      </c>
      <c r="S30" s="324">
        <v>33</v>
      </c>
      <c r="T30" s="318">
        <v>33</v>
      </c>
      <c r="U30" s="318">
        <v>0</v>
      </c>
      <c r="V30" s="319">
        <v>0</v>
      </c>
      <c r="W30" s="322">
        <v>0</v>
      </c>
      <c r="X30" s="325">
        <v>0</v>
      </c>
      <c r="Y30" s="325">
        <v>0</v>
      </c>
      <c r="Z30" s="323">
        <v>0</v>
      </c>
    </row>
    <row r="31" spans="1:26" s="312" customFormat="1" ht="15" customHeight="1" x14ac:dyDescent="0.2">
      <c r="A31" s="340" t="s">
        <v>184</v>
      </c>
      <c r="B31" s="313" t="s">
        <v>176</v>
      </c>
      <c r="C31" s="314">
        <v>50029452</v>
      </c>
      <c r="D31" s="315" t="s">
        <v>130</v>
      </c>
      <c r="E31" s="316">
        <v>334</v>
      </c>
      <c r="F31" s="317">
        <v>38</v>
      </c>
      <c r="G31" s="318">
        <v>0</v>
      </c>
      <c r="H31" s="319">
        <v>38</v>
      </c>
      <c r="I31" s="320">
        <v>217</v>
      </c>
      <c r="J31" s="318">
        <v>104</v>
      </c>
      <c r="K31" s="321">
        <v>113</v>
      </c>
      <c r="L31" s="317">
        <v>0</v>
      </c>
      <c r="M31" s="318">
        <v>0</v>
      </c>
      <c r="N31" s="318">
        <v>0</v>
      </c>
      <c r="O31" s="319">
        <v>0</v>
      </c>
      <c r="P31" s="322">
        <v>0</v>
      </c>
      <c r="Q31" s="318">
        <v>0</v>
      </c>
      <c r="R31" s="323">
        <v>0</v>
      </c>
      <c r="S31" s="324">
        <v>79</v>
      </c>
      <c r="T31" s="318">
        <v>79</v>
      </c>
      <c r="U31" s="318">
        <v>0</v>
      </c>
      <c r="V31" s="319">
        <v>0</v>
      </c>
      <c r="W31" s="322">
        <v>0</v>
      </c>
      <c r="X31" s="325">
        <v>0</v>
      </c>
      <c r="Y31" s="325">
        <v>0</v>
      </c>
      <c r="Z31" s="323">
        <v>0</v>
      </c>
    </row>
    <row r="32" spans="1:26" s="312" customFormat="1" ht="15" customHeight="1" x14ac:dyDescent="0.2">
      <c r="A32" s="340" t="s">
        <v>185</v>
      </c>
      <c r="B32" s="313" t="s">
        <v>176</v>
      </c>
      <c r="C32" s="314">
        <v>50029754</v>
      </c>
      <c r="D32" s="315" t="s">
        <v>131</v>
      </c>
      <c r="E32" s="316">
        <v>162</v>
      </c>
      <c r="F32" s="317">
        <v>0</v>
      </c>
      <c r="G32" s="318">
        <v>0</v>
      </c>
      <c r="H32" s="319">
        <v>0</v>
      </c>
      <c r="I32" s="320">
        <v>162</v>
      </c>
      <c r="J32" s="318">
        <v>72</v>
      </c>
      <c r="K32" s="321">
        <v>90</v>
      </c>
      <c r="L32" s="317">
        <v>0</v>
      </c>
      <c r="M32" s="318">
        <v>0</v>
      </c>
      <c r="N32" s="318">
        <v>0</v>
      </c>
      <c r="O32" s="319">
        <v>0</v>
      </c>
      <c r="P32" s="322">
        <v>0</v>
      </c>
      <c r="Q32" s="318">
        <v>0</v>
      </c>
      <c r="R32" s="323">
        <v>0</v>
      </c>
      <c r="S32" s="324">
        <v>0</v>
      </c>
      <c r="T32" s="318">
        <v>0</v>
      </c>
      <c r="U32" s="318">
        <v>0</v>
      </c>
      <c r="V32" s="319">
        <v>0</v>
      </c>
      <c r="W32" s="322">
        <v>0</v>
      </c>
      <c r="X32" s="325">
        <v>0</v>
      </c>
      <c r="Y32" s="325">
        <v>0</v>
      </c>
      <c r="Z32" s="323">
        <v>0</v>
      </c>
    </row>
    <row r="33" spans="1:26" s="312" customFormat="1" ht="15" customHeight="1" x14ac:dyDescent="0.2">
      <c r="A33" s="340" t="s">
        <v>186</v>
      </c>
      <c r="B33" s="313" t="s">
        <v>176</v>
      </c>
      <c r="C33" s="314">
        <v>50016245</v>
      </c>
      <c r="D33" s="315" t="s">
        <v>137</v>
      </c>
      <c r="E33" s="316">
        <v>883</v>
      </c>
      <c r="F33" s="317">
        <v>72</v>
      </c>
      <c r="G33" s="318">
        <v>0</v>
      </c>
      <c r="H33" s="319">
        <v>72</v>
      </c>
      <c r="I33" s="320">
        <v>811</v>
      </c>
      <c r="J33" s="318">
        <v>541</v>
      </c>
      <c r="K33" s="321">
        <v>270</v>
      </c>
      <c r="L33" s="317">
        <v>0</v>
      </c>
      <c r="M33" s="318">
        <v>0</v>
      </c>
      <c r="N33" s="318">
        <v>0</v>
      </c>
      <c r="O33" s="319">
        <v>0</v>
      </c>
      <c r="P33" s="322">
        <v>0</v>
      </c>
      <c r="Q33" s="318">
        <v>0</v>
      </c>
      <c r="R33" s="323">
        <v>0</v>
      </c>
      <c r="S33" s="324">
        <v>0</v>
      </c>
      <c r="T33" s="318">
        <v>0</v>
      </c>
      <c r="U33" s="318">
        <v>0</v>
      </c>
      <c r="V33" s="319">
        <v>0</v>
      </c>
      <c r="W33" s="322">
        <v>0</v>
      </c>
      <c r="X33" s="325">
        <v>0</v>
      </c>
      <c r="Y33" s="325">
        <v>0</v>
      </c>
      <c r="Z33" s="323">
        <v>0</v>
      </c>
    </row>
    <row r="34" spans="1:26" s="312" customFormat="1" ht="15" customHeight="1" x14ac:dyDescent="0.2">
      <c r="A34" s="340" t="s">
        <v>186</v>
      </c>
      <c r="B34" s="313" t="s">
        <v>176</v>
      </c>
      <c r="C34" s="314">
        <v>50029495</v>
      </c>
      <c r="D34" s="315" t="s">
        <v>135</v>
      </c>
      <c r="E34" s="316">
        <v>71</v>
      </c>
      <c r="F34" s="317">
        <v>4</v>
      </c>
      <c r="G34" s="318">
        <v>0</v>
      </c>
      <c r="H34" s="319">
        <v>4</v>
      </c>
      <c r="I34" s="320">
        <v>67</v>
      </c>
      <c r="J34" s="318">
        <v>28</v>
      </c>
      <c r="K34" s="321">
        <v>39</v>
      </c>
      <c r="L34" s="317">
        <v>0</v>
      </c>
      <c r="M34" s="318">
        <v>0</v>
      </c>
      <c r="N34" s="318">
        <v>0</v>
      </c>
      <c r="O34" s="319">
        <v>0</v>
      </c>
      <c r="P34" s="322">
        <v>0</v>
      </c>
      <c r="Q34" s="318">
        <v>0</v>
      </c>
      <c r="R34" s="323">
        <v>0</v>
      </c>
      <c r="S34" s="324">
        <v>0</v>
      </c>
      <c r="T34" s="318">
        <v>0</v>
      </c>
      <c r="U34" s="318">
        <v>0</v>
      </c>
      <c r="V34" s="319">
        <v>0</v>
      </c>
      <c r="W34" s="322">
        <v>0</v>
      </c>
      <c r="X34" s="325">
        <v>0</v>
      </c>
      <c r="Y34" s="325">
        <v>0</v>
      </c>
      <c r="Z34" s="323">
        <v>0</v>
      </c>
    </row>
    <row r="35" spans="1:26" s="312" customFormat="1" ht="15" customHeight="1" x14ac:dyDescent="0.2">
      <c r="A35" s="340" t="s">
        <v>186</v>
      </c>
      <c r="B35" s="313" t="s">
        <v>176</v>
      </c>
      <c r="C35" s="314">
        <v>50030043</v>
      </c>
      <c r="D35" s="315" t="s">
        <v>132</v>
      </c>
      <c r="E35" s="316">
        <v>656</v>
      </c>
      <c r="F35" s="317">
        <v>20</v>
      </c>
      <c r="G35" s="318">
        <v>0</v>
      </c>
      <c r="H35" s="319">
        <v>20</v>
      </c>
      <c r="I35" s="320">
        <v>636</v>
      </c>
      <c r="J35" s="318">
        <v>417</v>
      </c>
      <c r="K35" s="321">
        <v>219</v>
      </c>
      <c r="L35" s="317">
        <v>0</v>
      </c>
      <c r="M35" s="318">
        <v>0</v>
      </c>
      <c r="N35" s="318">
        <v>0</v>
      </c>
      <c r="O35" s="319">
        <v>0</v>
      </c>
      <c r="P35" s="322">
        <v>0</v>
      </c>
      <c r="Q35" s="318">
        <v>0</v>
      </c>
      <c r="R35" s="323">
        <v>0</v>
      </c>
      <c r="S35" s="324">
        <v>0</v>
      </c>
      <c r="T35" s="318">
        <v>0</v>
      </c>
      <c r="U35" s="318">
        <v>0</v>
      </c>
      <c r="V35" s="319">
        <v>0</v>
      </c>
      <c r="W35" s="322">
        <v>0</v>
      </c>
      <c r="X35" s="325">
        <v>0</v>
      </c>
      <c r="Y35" s="325">
        <v>0</v>
      </c>
      <c r="Z35" s="323">
        <v>0</v>
      </c>
    </row>
    <row r="36" spans="1:26" s="312" customFormat="1" ht="15" customHeight="1" x14ac:dyDescent="0.2">
      <c r="A36" s="340" t="s">
        <v>186</v>
      </c>
      <c r="B36" s="313" t="s">
        <v>176</v>
      </c>
      <c r="C36" s="314">
        <v>50030426</v>
      </c>
      <c r="D36" s="315" t="s">
        <v>133</v>
      </c>
      <c r="E36" s="316">
        <v>640</v>
      </c>
      <c r="F36" s="317">
        <v>57</v>
      </c>
      <c r="G36" s="318">
        <v>0</v>
      </c>
      <c r="H36" s="319">
        <v>57</v>
      </c>
      <c r="I36" s="320">
        <v>583</v>
      </c>
      <c r="J36" s="318">
        <v>360</v>
      </c>
      <c r="K36" s="321">
        <v>223</v>
      </c>
      <c r="L36" s="317">
        <v>0</v>
      </c>
      <c r="M36" s="318">
        <v>0</v>
      </c>
      <c r="N36" s="318">
        <v>0</v>
      </c>
      <c r="O36" s="319">
        <v>0</v>
      </c>
      <c r="P36" s="322">
        <v>0</v>
      </c>
      <c r="Q36" s="318">
        <v>0</v>
      </c>
      <c r="R36" s="323">
        <v>0</v>
      </c>
      <c r="S36" s="324">
        <v>0</v>
      </c>
      <c r="T36" s="318">
        <v>0</v>
      </c>
      <c r="U36" s="318">
        <v>0</v>
      </c>
      <c r="V36" s="319">
        <v>0</v>
      </c>
      <c r="W36" s="322">
        <v>0</v>
      </c>
      <c r="X36" s="325">
        <v>0</v>
      </c>
      <c r="Y36" s="325">
        <v>0</v>
      </c>
      <c r="Z36" s="323">
        <v>0</v>
      </c>
    </row>
    <row r="37" spans="1:26" s="312" customFormat="1" ht="15" customHeight="1" x14ac:dyDescent="0.2">
      <c r="A37" s="340" t="s">
        <v>186</v>
      </c>
      <c r="B37" s="313" t="s">
        <v>176</v>
      </c>
      <c r="C37" s="314">
        <v>50040600</v>
      </c>
      <c r="D37" s="315" t="s">
        <v>165</v>
      </c>
      <c r="E37" s="316">
        <v>158</v>
      </c>
      <c r="F37" s="317">
        <v>20</v>
      </c>
      <c r="G37" s="318">
        <v>0</v>
      </c>
      <c r="H37" s="319">
        <v>20</v>
      </c>
      <c r="I37" s="320">
        <v>138</v>
      </c>
      <c r="J37" s="318">
        <v>138</v>
      </c>
      <c r="K37" s="321">
        <v>0</v>
      </c>
      <c r="L37" s="317">
        <v>0</v>
      </c>
      <c r="M37" s="318">
        <v>0</v>
      </c>
      <c r="N37" s="318">
        <v>0</v>
      </c>
      <c r="O37" s="319">
        <v>0</v>
      </c>
      <c r="P37" s="322">
        <v>0</v>
      </c>
      <c r="Q37" s="318">
        <v>0</v>
      </c>
      <c r="R37" s="323">
        <v>0</v>
      </c>
      <c r="S37" s="324">
        <v>0</v>
      </c>
      <c r="T37" s="318">
        <v>0</v>
      </c>
      <c r="U37" s="318">
        <v>0</v>
      </c>
      <c r="V37" s="319">
        <v>0</v>
      </c>
      <c r="W37" s="322">
        <v>0</v>
      </c>
      <c r="X37" s="325">
        <v>0</v>
      </c>
      <c r="Y37" s="325">
        <v>0</v>
      </c>
      <c r="Z37" s="323">
        <v>0</v>
      </c>
    </row>
    <row r="38" spans="1:26" s="312" customFormat="1" ht="15" customHeight="1" x14ac:dyDescent="0.2">
      <c r="A38" s="340" t="s">
        <v>186</v>
      </c>
      <c r="B38" s="313" t="s">
        <v>176</v>
      </c>
      <c r="C38" s="314">
        <v>50060007</v>
      </c>
      <c r="D38" s="315" t="s">
        <v>136</v>
      </c>
      <c r="E38" s="316">
        <v>468</v>
      </c>
      <c r="F38" s="317">
        <v>75</v>
      </c>
      <c r="G38" s="318">
        <v>0</v>
      </c>
      <c r="H38" s="319">
        <v>75</v>
      </c>
      <c r="I38" s="320">
        <v>393</v>
      </c>
      <c r="J38" s="318">
        <v>310</v>
      </c>
      <c r="K38" s="321">
        <v>83</v>
      </c>
      <c r="L38" s="317">
        <v>0</v>
      </c>
      <c r="M38" s="318">
        <v>0</v>
      </c>
      <c r="N38" s="318">
        <v>0</v>
      </c>
      <c r="O38" s="319">
        <v>0</v>
      </c>
      <c r="P38" s="322">
        <v>0</v>
      </c>
      <c r="Q38" s="318">
        <v>0</v>
      </c>
      <c r="R38" s="323">
        <v>0</v>
      </c>
      <c r="S38" s="324">
        <v>0</v>
      </c>
      <c r="T38" s="318">
        <v>0</v>
      </c>
      <c r="U38" s="318">
        <v>0</v>
      </c>
      <c r="V38" s="319">
        <v>0</v>
      </c>
      <c r="W38" s="322">
        <v>0</v>
      </c>
      <c r="X38" s="325">
        <v>0</v>
      </c>
      <c r="Y38" s="325">
        <v>0</v>
      </c>
      <c r="Z38" s="323">
        <v>0</v>
      </c>
    </row>
    <row r="39" spans="1:26" s="312" customFormat="1" ht="15" customHeight="1" x14ac:dyDescent="0.2">
      <c r="A39" s="340" t="s">
        <v>187</v>
      </c>
      <c r="B39" s="313" t="s">
        <v>176</v>
      </c>
      <c r="C39" s="314">
        <v>50029886</v>
      </c>
      <c r="D39" s="315" t="s">
        <v>138</v>
      </c>
      <c r="E39" s="316">
        <v>158</v>
      </c>
      <c r="F39" s="317">
        <v>22</v>
      </c>
      <c r="G39" s="318">
        <v>0</v>
      </c>
      <c r="H39" s="319">
        <v>22</v>
      </c>
      <c r="I39" s="320">
        <v>136</v>
      </c>
      <c r="J39" s="318">
        <v>82</v>
      </c>
      <c r="K39" s="321">
        <v>54</v>
      </c>
      <c r="L39" s="317">
        <v>0</v>
      </c>
      <c r="M39" s="318">
        <v>0</v>
      </c>
      <c r="N39" s="318">
        <v>0</v>
      </c>
      <c r="O39" s="319">
        <v>0</v>
      </c>
      <c r="P39" s="322">
        <v>0</v>
      </c>
      <c r="Q39" s="318">
        <v>0</v>
      </c>
      <c r="R39" s="323">
        <v>0</v>
      </c>
      <c r="S39" s="324">
        <v>0</v>
      </c>
      <c r="T39" s="318">
        <v>0</v>
      </c>
      <c r="U39" s="318">
        <v>0</v>
      </c>
      <c r="V39" s="319">
        <v>0</v>
      </c>
      <c r="W39" s="322">
        <v>0</v>
      </c>
      <c r="X39" s="325">
        <v>0</v>
      </c>
      <c r="Y39" s="325">
        <v>0</v>
      </c>
      <c r="Z39" s="323">
        <v>0</v>
      </c>
    </row>
    <row r="40" spans="1:26" s="312" customFormat="1" ht="15" customHeight="1" x14ac:dyDescent="0.2">
      <c r="A40" s="340" t="s">
        <v>188</v>
      </c>
      <c r="B40" s="313" t="s">
        <v>176</v>
      </c>
      <c r="C40" s="314">
        <v>50029460</v>
      </c>
      <c r="D40" s="315" t="s">
        <v>166</v>
      </c>
      <c r="E40" s="316">
        <v>1276</v>
      </c>
      <c r="F40" s="317">
        <v>273</v>
      </c>
      <c r="G40" s="318">
        <v>25</v>
      </c>
      <c r="H40" s="319">
        <v>248</v>
      </c>
      <c r="I40" s="320">
        <v>1003</v>
      </c>
      <c r="J40" s="318">
        <v>630</v>
      </c>
      <c r="K40" s="321">
        <v>373</v>
      </c>
      <c r="L40" s="317">
        <v>0</v>
      </c>
      <c r="M40" s="318">
        <v>0</v>
      </c>
      <c r="N40" s="318">
        <v>0</v>
      </c>
      <c r="O40" s="319">
        <v>0</v>
      </c>
      <c r="P40" s="322">
        <v>0</v>
      </c>
      <c r="Q40" s="318">
        <v>0</v>
      </c>
      <c r="R40" s="323">
        <v>0</v>
      </c>
      <c r="S40" s="324">
        <v>0</v>
      </c>
      <c r="T40" s="318">
        <v>0</v>
      </c>
      <c r="U40" s="318">
        <v>0</v>
      </c>
      <c r="V40" s="319">
        <v>0</v>
      </c>
      <c r="W40" s="322">
        <v>0</v>
      </c>
      <c r="X40" s="325">
        <v>0</v>
      </c>
      <c r="Y40" s="325">
        <v>0</v>
      </c>
      <c r="Z40" s="323">
        <v>0</v>
      </c>
    </row>
    <row r="41" spans="1:26" s="312" customFormat="1" ht="15" customHeight="1" x14ac:dyDescent="0.2">
      <c r="A41" s="340" t="s">
        <v>189</v>
      </c>
      <c r="B41" s="313" t="s">
        <v>176</v>
      </c>
      <c r="C41" s="314">
        <v>50029959</v>
      </c>
      <c r="D41" s="315" t="s">
        <v>142</v>
      </c>
      <c r="E41" s="316">
        <v>23</v>
      </c>
      <c r="F41" s="317">
        <v>0</v>
      </c>
      <c r="G41" s="318">
        <v>0</v>
      </c>
      <c r="H41" s="319">
        <v>0</v>
      </c>
      <c r="I41" s="320">
        <v>23</v>
      </c>
      <c r="J41" s="318">
        <v>23</v>
      </c>
      <c r="K41" s="321">
        <v>0</v>
      </c>
      <c r="L41" s="317">
        <v>0</v>
      </c>
      <c r="M41" s="318">
        <v>0</v>
      </c>
      <c r="N41" s="318">
        <v>0</v>
      </c>
      <c r="O41" s="319">
        <v>0</v>
      </c>
      <c r="P41" s="322">
        <v>0</v>
      </c>
      <c r="Q41" s="318">
        <v>0</v>
      </c>
      <c r="R41" s="323">
        <v>0</v>
      </c>
      <c r="S41" s="324">
        <v>0</v>
      </c>
      <c r="T41" s="318">
        <v>0</v>
      </c>
      <c r="U41" s="318">
        <v>0</v>
      </c>
      <c r="V41" s="319">
        <v>0</v>
      </c>
      <c r="W41" s="322">
        <v>0</v>
      </c>
      <c r="X41" s="325">
        <v>0</v>
      </c>
      <c r="Y41" s="325">
        <v>0</v>
      </c>
      <c r="Z41" s="323">
        <v>0</v>
      </c>
    </row>
    <row r="42" spans="1:26" s="312" customFormat="1" ht="15" customHeight="1" x14ac:dyDescent="0.2">
      <c r="A42" s="340" t="s">
        <v>189</v>
      </c>
      <c r="B42" s="313" t="s">
        <v>176</v>
      </c>
      <c r="C42" s="314">
        <v>50079808</v>
      </c>
      <c r="D42" s="315" t="s">
        <v>141</v>
      </c>
      <c r="E42" s="316">
        <v>51</v>
      </c>
      <c r="F42" s="317">
        <v>0</v>
      </c>
      <c r="G42" s="318">
        <v>0</v>
      </c>
      <c r="H42" s="319">
        <v>0</v>
      </c>
      <c r="I42" s="320">
        <v>51</v>
      </c>
      <c r="J42" s="318">
        <v>51</v>
      </c>
      <c r="K42" s="321">
        <v>0</v>
      </c>
      <c r="L42" s="317">
        <v>0</v>
      </c>
      <c r="M42" s="318">
        <v>0</v>
      </c>
      <c r="N42" s="318">
        <v>0</v>
      </c>
      <c r="O42" s="319">
        <v>0</v>
      </c>
      <c r="P42" s="322">
        <v>0</v>
      </c>
      <c r="Q42" s="318">
        <v>0</v>
      </c>
      <c r="R42" s="323">
        <v>0</v>
      </c>
      <c r="S42" s="324">
        <v>0</v>
      </c>
      <c r="T42" s="318">
        <v>0</v>
      </c>
      <c r="U42" s="318">
        <v>0</v>
      </c>
      <c r="V42" s="319">
        <v>0</v>
      </c>
      <c r="W42" s="322">
        <v>0</v>
      </c>
      <c r="X42" s="325">
        <v>0</v>
      </c>
      <c r="Y42" s="325">
        <v>0</v>
      </c>
      <c r="Z42" s="323">
        <v>0</v>
      </c>
    </row>
    <row r="43" spans="1:26" s="312" customFormat="1" ht="15" customHeight="1" x14ac:dyDescent="0.2">
      <c r="A43" s="340" t="s">
        <v>190</v>
      </c>
      <c r="B43" s="313" t="s">
        <v>176</v>
      </c>
      <c r="C43" s="314">
        <v>50029908</v>
      </c>
      <c r="D43" s="315" t="s">
        <v>145</v>
      </c>
      <c r="E43" s="316">
        <v>135</v>
      </c>
      <c r="F43" s="317">
        <v>13</v>
      </c>
      <c r="G43" s="318">
        <v>0</v>
      </c>
      <c r="H43" s="319">
        <v>13</v>
      </c>
      <c r="I43" s="320">
        <v>122</v>
      </c>
      <c r="J43" s="318">
        <v>84</v>
      </c>
      <c r="K43" s="321">
        <v>38</v>
      </c>
      <c r="L43" s="317">
        <v>0</v>
      </c>
      <c r="M43" s="318">
        <v>0</v>
      </c>
      <c r="N43" s="318">
        <v>0</v>
      </c>
      <c r="O43" s="319">
        <v>0</v>
      </c>
      <c r="P43" s="322">
        <v>0</v>
      </c>
      <c r="Q43" s="318">
        <v>0</v>
      </c>
      <c r="R43" s="323">
        <v>0</v>
      </c>
      <c r="S43" s="324">
        <v>0</v>
      </c>
      <c r="T43" s="318">
        <v>0</v>
      </c>
      <c r="U43" s="318">
        <v>0</v>
      </c>
      <c r="V43" s="319">
        <v>0</v>
      </c>
      <c r="W43" s="322">
        <v>0</v>
      </c>
      <c r="X43" s="325">
        <v>0</v>
      </c>
      <c r="Y43" s="325">
        <v>0</v>
      </c>
      <c r="Z43" s="323">
        <v>0</v>
      </c>
    </row>
    <row r="44" spans="1:26" s="312" customFormat="1" ht="15" customHeight="1" x14ac:dyDescent="0.2">
      <c r="A44" s="340" t="s">
        <v>190</v>
      </c>
      <c r="B44" s="313" t="s">
        <v>176</v>
      </c>
      <c r="C44" s="314">
        <v>50029916</v>
      </c>
      <c r="D44" s="315" t="s">
        <v>144</v>
      </c>
      <c r="E44" s="316">
        <v>168</v>
      </c>
      <c r="F44" s="317">
        <v>12</v>
      </c>
      <c r="G44" s="318">
        <v>0</v>
      </c>
      <c r="H44" s="319">
        <v>12</v>
      </c>
      <c r="I44" s="320">
        <v>142</v>
      </c>
      <c r="J44" s="318">
        <v>101</v>
      </c>
      <c r="K44" s="321">
        <v>41</v>
      </c>
      <c r="L44" s="317">
        <v>0</v>
      </c>
      <c r="M44" s="318">
        <v>0</v>
      </c>
      <c r="N44" s="318">
        <v>0</v>
      </c>
      <c r="O44" s="319">
        <v>0</v>
      </c>
      <c r="P44" s="322">
        <v>0</v>
      </c>
      <c r="Q44" s="318">
        <v>0</v>
      </c>
      <c r="R44" s="323">
        <v>0</v>
      </c>
      <c r="S44" s="324">
        <v>14</v>
      </c>
      <c r="T44" s="318">
        <v>14</v>
      </c>
      <c r="U44" s="318">
        <v>0</v>
      </c>
      <c r="V44" s="319">
        <v>0</v>
      </c>
      <c r="W44" s="322">
        <v>0</v>
      </c>
      <c r="X44" s="325">
        <v>0</v>
      </c>
      <c r="Y44" s="325">
        <v>0</v>
      </c>
      <c r="Z44" s="323">
        <v>0</v>
      </c>
    </row>
    <row r="45" spans="1:26" s="312" customFormat="1" ht="15" customHeight="1" x14ac:dyDescent="0.2">
      <c r="A45" s="340" t="s">
        <v>191</v>
      </c>
      <c r="B45" s="313" t="s">
        <v>176</v>
      </c>
      <c r="C45" s="314">
        <v>50049801</v>
      </c>
      <c r="D45" s="315" t="s">
        <v>192</v>
      </c>
      <c r="E45" s="316">
        <v>50</v>
      </c>
      <c r="F45" s="317">
        <v>4</v>
      </c>
      <c r="G45" s="318">
        <v>0</v>
      </c>
      <c r="H45" s="319">
        <v>4</v>
      </c>
      <c r="I45" s="320">
        <v>46</v>
      </c>
      <c r="J45" s="318">
        <v>31</v>
      </c>
      <c r="K45" s="321">
        <v>15</v>
      </c>
      <c r="L45" s="317">
        <v>0</v>
      </c>
      <c r="M45" s="318">
        <v>0</v>
      </c>
      <c r="N45" s="318">
        <v>0</v>
      </c>
      <c r="O45" s="319">
        <v>0</v>
      </c>
      <c r="P45" s="322">
        <v>0</v>
      </c>
      <c r="Q45" s="318">
        <v>0</v>
      </c>
      <c r="R45" s="323">
        <v>0</v>
      </c>
      <c r="S45" s="324">
        <v>0</v>
      </c>
      <c r="T45" s="318">
        <v>0</v>
      </c>
      <c r="U45" s="318">
        <v>0</v>
      </c>
      <c r="V45" s="319">
        <v>0</v>
      </c>
      <c r="W45" s="322">
        <v>0</v>
      </c>
      <c r="X45" s="325">
        <v>0</v>
      </c>
      <c r="Y45" s="325">
        <v>0</v>
      </c>
      <c r="Z45" s="323">
        <v>0</v>
      </c>
    </row>
    <row r="46" spans="1:26" s="312" customFormat="1" ht="24.95" customHeight="1" x14ac:dyDescent="0.2">
      <c r="A46" s="340" t="s">
        <v>193</v>
      </c>
      <c r="B46" s="313" t="s">
        <v>176</v>
      </c>
      <c r="C46" s="314">
        <v>50002520</v>
      </c>
      <c r="D46" s="326" t="s">
        <v>149</v>
      </c>
      <c r="E46" s="316">
        <v>649</v>
      </c>
      <c r="F46" s="317">
        <v>66</v>
      </c>
      <c r="G46" s="318">
        <v>0</v>
      </c>
      <c r="H46" s="319">
        <v>66</v>
      </c>
      <c r="I46" s="320">
        <v>583</v>
      </c>
      <c r="J46" s="318">
        <v>297</v>
      </c>
      <c r="K46" s="321">
        <v>286</v>
      </c>
      <c r="L46" s="317">
        <v>0</v>
      </c>
      <c r="M46" s="318">
        <v>0</v>
      </c>
      <c r="N46" s="318">
        <v>0</v>
      </c>
      <c r="O46" s="319">
        <v>0</v>
      </c>
      <c r="P46" s="322">
        <v>0</v>
      </c>
      <c r="Q46" s="318">
        <v>0</v>
      </c>
      <c r="R46" s="323">
        <v>0</v>
      </c>
      <c r="S46" s="324">
        <v>0</v>
      </c>
      <c r="T46" s="318">
        <v>0</v>
      </c>
      <c r="U46" s="318">
        <v>0</v>
      </c>
      <c r="V46" s="319">
        <v>0</v>
      </c>
      <c r="W46" s="322">
        <v>0</v>
      </c>
      <c r="X46" s="325">
        <v>0</v>
      </c>
      <c r="Y46" s="325">
        <v>0</v>
      </c>
      <c r="Z46" s="323">
        <v>0</v>
      </c>
    </row>
    <row r="47" spans="1:26" s="312" customFormat="1" ht="15" customHeight="1" x14ac:dyDescent="0.2">
      <c r="A47" s="340" t="s">
        <v>193</v>
      </c>
      <c r="B47" s="313" t="s">
        <v>176</v>
      </c>
      <c r="C47" s="314">
        <v>50002538</v>
      </c>
      <c r="D47" s="315" t="s">
        <v>147</v>
      </c>
      <c r="E47" s="316">
        <v>409</v>
      </c>
      <c r="F47" s="317">
        <v>76</v>
      </c>
      <c r="G47" s="318">
        <v>0</v>
      </c>
      <c r="H47" s="319">
        <v>76</v>
      </c>
      <c r="I47" s="320">
        <v>333</v>
      </c>
      <c r="J47" s="318">
        <v>204</v>
      </c>
      <c r="K47" s="321">
        <v>129</v>
      </c>
      <c r="L47" s="317">
        <v>0</v>
      </c>
      <c r="M47" s="318">
        <v>0</v>
      </c>
      <c r="N47" s="318">
        <v>0</v>
      </c>
      <c r="O47" s="319">
        <v>0</v>
      </c>
      <c r="P47" s="322">
        <v>0</v>
      </c>
      <c r="Q47" s="318">
        <v>0</v>
      </c>
      <c r="R47" s="323">
        <v>0</v>
      </c>
      <c r="S47" s="324">
        <v>0</v>
      </c>
      <c r="T47" s="318">
        <v>0</v>
      </c>
      <c r="U47" s="318">
        <v>0</v>
      </c>
      <c r="V47" s="319">
        <v>0</v>
      </c>
      <c r="W47" s="322">
        <v>0</v>
      </c>
      <c r="X47" s="325">
        <v>0</v>
      </c>
      <c r="Y47" s="325">
        <v>0</v>
      </c>
      <c r="Z47" s="323">
        <v>0</v>
      </c>
    </row>
    <row r="48" spans="1:26" s="312" customFormat="1" ht="15" customHeight="1" x14ac:dyDescent="0.2">
      <c r="A48" s="340" t="s">
        <v>193</v>
      </c>
      <c r="B48" s="313" t="s">
        <v>176</v>
      </c>
      <c r="C48" s="314">
        <v>50028413</v>
      </c>
      <c r="D48" s="315" t="s">
        <v>194</v>
      </c>
      <c r="E48" s="316">
        <v>385</v>
      </c>
      <c r="F48" s="317">
        <v>72</v>
      </c>
      <c r="G48" s="318">
        <v>0</v>
      </c>
      <c r="H48" s="319">
        <v>72</v>
      </c>
      <c r="I48" s="320">
        <v>313</v>
      </c>
      <c r="J48" s="318">
        <v>179</v>
      </c>
      <c r="K48" s="321">
        <v>134</v>
      </c>
      <c r="L48" s="317">
        <v>0</v>
      </c>
      <c r="M48" s="318">
        <v>0</v>
      </c>
      <c r="N48" s="318">
        <v>0</v>
      </c>
      <c r="O48" s="319">
        <v>0</v>
      </c>
      <c r="P48" s="322">
        <v>0</v>
      </c>
      <c r="Q48" s="318">
        <v>0</v>
      </c>
      <c r="R48" s="323">
        <v>0</v>
      </c>
      <c r="S48" s="324">
        <v>0</v>
      </c>
      <c r="T48" s="318">
        <v>0</v>
      </c>
      <c r="U48" s="318">
        <v>0</v>
      </c>
      <c r="V48" s="319">
        <v>0</v>
      </c>
      <c r="W48" s="322">
        <v>0</v>
      </c>
      <c r="X48" s="325">
        <v>0</v>
      </c>
      <c r="Y48" s="325">
        <v>0</v>
      </c>
      <c r="Z48" s="323">
        <v>0</v>
      </c>
    </row>
    <row r="49" spans="1:26" s="312" customFormat="1" ht="15" customHeight="1" x14ac:dyDescent="0.2">
      <c r="A49" s="340" t="s">
        <v>193</v>
      </c>
      <c r="B49" s="313" t="s">
        <v>176</v>
      </c>
      <c r="C49" s="314">
        <v>50033140</v>
      </c>
      <c r="D49" s="315" t="s">
        <v>195</v>
      </c>
      <c r="E49" s="316">
        <v>245</v>
      </c>
      <c r="F49" s="317">
        <v>55</v>
      </c>
      <c r="G49" s="318">
        <v>0</v>
      </c>
      <c r="H49" s="319">
        <v>55</v>
      </c>
      <c r="I49" s="320">
        <v>190</v>
      </c>
      <c r="J49" s="318">
        <v>190</v>
      </c>
      <c r="K49" s="321">
        <v>0</v>
      </c>
      <c r="L49" s="317">
        <v>0</v>
      </c>
      <c r="M49" s="318">
        <v>0</v>
      </c>
      <c r="N49" s="318">
        <v>0</v>
      </c>
      <c r="O49" s="319">
        <v>0</v>
      </c>
      <c r="P49" s="322">
        <v>0</v>
      </c>
      <c r="Q49" s="318">
        <v>0</v>
      </c>
      <c r="R49" s="323">
        <v>0</v>
      </c>
      <c r="S49" s="324">
        <v>0</v>
      </c>
      <c r="T49" s="318">
        <v>0</v>
      </c>
      <c r="U49" s="318">
        <v>0</v>
      </c>
      <c r="V49" s="319">
        <v>0</v>
      </c>
      <c r="W49" s="322">
        <v>0</v>
      </c>
      <c r="X49" s="325">
        <v>0</v>
      </c>
      <c r="Y49" s="325">
        <v>0</v>
      </c>
      <c r="Z49" s="323">
        <v>0</v>
      </c>
    </row>
    <row r="50" spans="1:26" s="312" customFormat="1" ht="15" customHeight="1" x14ac:dyDescent="0.2">
      <c r="A50" s="340" t="s">
        <v>196</v>
      </c>
      <c r="B50" s="313" t="s">
        <v>176</v>
      </c>
      <c r="C50" s="314">
        <v>50024264</v>
      </c>
      <c r="D50" s="315" t="s">
        <v>150</v>
      </c>
      <c r="E50" s="316">
        <v>330</v>
      </c>
      <c r="F50" s="317">
        <v>41</v>
      </c>
      <c r="G50" s="318">
        <v>0</v>
      </c>
      <c r="H50" s="319">
        <v>41</v>
      </c>
      <c r="I50" s="320">
        <v>289</v>
      </c>
      <c r="J50" s="318">
        <v>160</v>
      </c>
      <c r="K50" s="321">
        <v>129</v>
      </c>
      <c r="L50" s="317">
        <v>0</v>
      </c>
      <c r="M50" s="318">
        <v>0</v>
      </c>
      <c r="N50" s="318">
        <v>0</v>
      </c>
      <c r="O50" s="319">
        <v>0</v>
      </c>
      <c r="P50" s="322">
        <v>0</v>
      </c>
      <c r="Q50" s="318">
        <v>0</v>
      </c>
      <c r="R50" s="323">
        <v>0</v>
      </c>
      <c r="S50" s="324">
        <v>0</v>
      </c>
      <c r="T50" s="318">
        <v>0</v>
      </c>
      <c r="U50" s="318">
        <v>0</v>
      </c>
      <c r="V50" s="319">
        <v>0</v>
      </c>
      <c r="W50" s="322">
        <v>0</v>
      </c>
      <c r="X50" s="325">
        <v>0</v>
      </c>
      <c r="Y50" s="325">
        <v>0</v>
      </c>
      <c r="Z50" s="323">
        <v>0</v>
      </c>
    </row>
    <row r="51" spans="1:26" s="312" customFormat="1" ht="15" customHeight="1" x14ac:dyDescent="0.2">
      <c r="A51" s="340" t="s">
        <v>197</v>
      </c>
      <c r="B51" s="313" t="s">
        <v>176</v>
      </c>
      <c r="C51" s="314">
        <v>50021591</v>
      </c>
      <c r="D51" s="315" t="s">
        <v>208</v>
      </c>
      <c r="E51" s="316">
        <v>784</v>
      </c>
      <c r="F51" s="317">
        <v>119</v>
      </c>
      <c r="G51" s="318">
        <v>0</v>
      </c>
      <c r="H51" s="319">
        <v>119</v>
      </c>
      <c r="I51" s="320">
        <v>581</v>
      </c>
      <c r="J51" s="318">
        <v>478</v>
      </c>
      <c r="K51" s="321">
        <v>103</v>
      </c>
      <c r="L51" s="317">
        <v>0</v>
      </c>
      <c r="M51" s="318">
        <v>0</v>
      </c>
      <c r="N51" s="318">
        <v>0</v>
      </c>
      <c r="O51" s="319">
        <v>0</v>
      </c>
      <c r="P51" s="322">
        <v>0</v>
      </c>
      <c r="Q51" s="318">
        <v>0</v>
      </c>
      <c r="R51" s="323">
        <v>0</v>
      </c>
      <c r="S51" s="324">
        <v>84</v>
      </c>
      <c r="T51" s="318">
        <v>84</v>
      </c>
      <c r="U51" s="318">
        <v>0</v>
      </c>
      <c r="V51" s="319">
        <v>0</v>
      </c>
      <c r="W51" s="322">
        <v>0</v>
      </c>
      <c r="X51" s="325">
        <v>0</v>
      </c>
      <c r="Y51" s="325">
        <v>0</v>
      </c>
      <c r="Z51" s="323">
        <v>0</v>
      </c>
    </row>
    <row r="52" spans="1:26" s="312" customFormat="1" ht="15" customHeight="1" x14ac:dyDescent="0.2">
      <c r="A52" s="340" t="s">
        <v>197</v>
      </c>
      <c r="B52" s="313" t="s">
        <v>176</v>
      </c>
      <c r="C52" s="314">
        <v>50022636</v>
      </c>
      <c r="D52" s="315" t="s">
        <v>209</v>
      </c>
      <c r="E52" s="316">
        <v>712</v>
      </c>
      <c r="F52" s="317">
        <v>125</v>
      </c>
      <c r="G52" s="318">
        <v>0</v>
      </c>
      <c r="H52" s="319">
        <v>125</v>
      </c>
      <c r="I52" s="320">
        <v>486</v>
      </c>
      <c r="J52" s="318">
        <v>486</v>
      </c>
      <c r="K52" s="321">
        <v>0</v>
      </c>
      <c r="L52" s="317">
        <v>0</v>
      </c>
      <c r="M52" s="318">
        <v>0</v>
      </c>
      <c r="N52" s="318">
        <v>0</v>
      </c>
      <c r="O52" s="319">
        <v>0</v>
      </c>
      <c r="P52" s="322">
        <v>0</v>
      </c>
      <c r="Q52" s="318">
        <v>0</v>
      </c>
      <c r="R52" s="323">
        <v>0</v>
      </c>
      <c r="S52" s="324">
        <v>101</v>
      </c>
      <c r="T52" s="318">
        <v>101</v>
      </c>
      <c r="U52" s="318">
        <v>0</v>
      </c>
      <c r="V52" s="319">
        <v>0</v>
      </c>
      <c r="W52" s="322">
        <v>0</v>
      </c>
      <c r="X52" s="325">
        <v>0</v>
      </c>
      <c r="Y52" s="325">
        <v>0</v>
      </c>
      <c r="Z52" s="323">
        <v>0</v>
      </c>
    </row>
    <row r="53" spans="1:26" s="312" customFormat="1" ht="15" customHeight="1" x14ac:dyDescent="0.2">
      <c r="A53" s="340" t="s">
        <v>198</v>
      </c>
      <c r="B53" s="313" t="s">
        <v>176</v>
      </c>
      <c r="C53" s="314">
        <v>50000764</v>
      </c>
      <c r="D53" s="315" t="s">
        <v>154</v>
      </c>
      <c r="E53" s="316">
        <v>299</v>
      </c>
      <c r="F53" s="317">
        <v>39</v>
      </c>
      <c r="G53" s="318">
        <v>0</v>
      </c>
      <c r="H53" s="319">
        <v>39</v>
      </c>
      <c r="I53" s="320">
        <v>210</v>
      </c>
      <c r="J53" s="318">
        <v>128</v>
      </c>
      <c r="K53" s="321">
        <v>82</v>
      </c>
      <c r="L53" s="317">
        <v>0</v>
      </c>
      <c r="M53" s="318">
        <v>0</v>
      </c>
      <c r="N53" s="318">
        <v>0</v>
      </c>
      <c r="O53" s="319">
        <v>0</v>
      </c>
      <c r="P53" s="322">
        <v>0</v>
      </c>
      <c r="Q53" s="318">
        <v>0</v>
      </c>
      <c r="R53" s="323">
        <v>0</v>
      </c>
      <c r="S53" s="324">
        <v>50</v>
      </c>
      <c r="T53" s="318">
        <v>50</v>
      </c>
      <c r="U53" s="318">
        <v>0</v>
      </c>
      <c r="V53" s="319">
        <v>0</v>
      </c>
      <c r="W53" s="322">
        <v>0</v>
      </c>
      <c r="X53" s="325">
        <v>0</v>
      </c>
      <c r="Y53" s="325">
        <v>0</v>
      </c>
      <c r="Z53" s="323">
        <v>0</v>
      </c>
    </row>
    <row r="54" spans="1:26" s="312" customFormat="1" ht="15" customHeight="1" x14ac:dyDescent="0.2">
      <c r="A54" s="340" t="s">
        <v>198</v>
      </c>
      <c r="B54" s="313" t="s">
        <v>176</v>
      </c>
      <c r="C54" s="314">
        <v>50034405</v>
      </c>
      <c r="D54" s="315" t="s">
        <v>155</v>
      </c>
      <c r="E54" s="316">
        <v>89</v>
      </c>
      <c r="F54" s="317">
        <v>6</v>
      </c>
      <c r="G54" s="318">
        <v>0</v>
      </c>
      <c r="H54" s="319">
        <v>6</v>
      </c>
      <c r="I54" s="320">
        <v>58</v>
      </c>
      <c r="J54" s="318">
        <v>34</v>
      </c>
      <c r="K54" s="321">
        <v>24</v>
      </c>
      <c r="L54" s="317">
        <v>0</v>
      </c>
      <c r="M54" s="318">
        <v>0</v>
      </c>
      <c r="N54" s="318">
        <v>0</v>
      </c>
      <c r="O54" s="319">
        <v>0</v>
      </c>
      <c r="P54" s="322">
        <v>0</v>
      </c>
      <c r="Q54" s="318">
        <v>0</v>
      </c>
      <c r="R54" s="323">
        <v>0</v>
      </c>
      <c r="S54" s="324">
        <v>25</v>
      </c>
      <c r="T54" s="318">
        <v>25</v>
      </c>
      <c r="U54" s="318">
        <v>0</v>
      </c>
      <c r="V54" s="319">
        <v>0</v>
      </c>
      <c r="W54" s="322">
        <v>0</v>
      </c>
      <c r="X54" s="325">
        <v>0</v>
      </c>
      <c r="Y54" s="325">
        <v>0</v>
      </c>
      <c r="Z54" s="323">
        <v>0</v>
      </c>
    </row>
    <row r="55" spans="1:26" s="312" customFormat="1" ht="15" customHeight="1" x14ac:dyDescent="0.2">
      <c r="A55" s="340" t="s">
        <v>199</v>
      </c>
      <c r="B55" s="313" t="s">
        <v>176</v>
      </c>
      <c r="C55" s="314">
        <v>50024183</v>
      </c>
      <c r="D55" s="315" t="s">
        <v>157</v>
      </c>
      <c r="E55" s="316">
        <v>204</v>
      </c>
      <c r="F55" s="317">
        <v>23</v>
      </c>
      <c r="G55" s="318">
        <v>0</v>
      </c>
      <c r="H55" s="319">
        <v>23</v>
      </c>
      <c r="I55" s="320">
        <v>181</v>
      </c>
      <c r="J55" s="318">
        <v>106</v>
      </c>
      <c r="K55" s="321">
        <v>75</v>
      </c>
      <c r="L55" s="317">
        <v>0</v>
      </c>
      <c r="M55" s="318">
        <v>0</v>
      </c>
      <c r="N55" s="318">
        <v>0</v>
      </c>
      <c r="O55" s="319">
        <v>0</v>
      </c>
      <c r="P55" s="322">
        <v>0</v>
      </c>
      <c r="Q55" s="318">
        <v>0</v>
      </c>
      <c r="R55" s="323">
        <v>0</v>
      </c>
      <c r="S55" s="324">
        <v>0</v>
      </c>
      <c r="T55" s="318">
        <v>0</v>
      </c>
      <c r="U55" s="318">
        <v>0</v>
      </c>
      <c r="V55" s="319">
        <v>0</v>
      </c>
      <c r="W55" s="322">
        <v>0</v>
      </c>
      <c r="X55" s="325">
        <v>0</v>
      </c>
      <c r="Y55" s="325">
        <v>0</v>
      </c>
      <c r="Z55" s="323">
        <v>0</v>
      </c>
    </row>
    <row r="56" spans="1:26" s="312" customFormat="1" ht="15" customHeight="1" x14ac:dyDescent="0.2">
      <c r="A56" s="340" t="s">
        <v>199</v>
      </c>
      <c r="B56" s="313" t="s">
        <v>175</v>
      </c>
      <c r="C56" s="314">
        <v>50033352</v>
      </c>
      <c r="D56" s="315" t="s">
        <v>200</v>
      </c>
      <c r="E56" s="316">
        <v>244</v>
      </c>
      <c r="F56" s="317">
        <v>16</v>
      </c>
      <c r="G56" s="318">
        <v>0</v>
      </c>
      <c r="H56" s="319">
        <v>16</v>
      </c>
      <c r="I56" s="320">
        <v>228</v>
      </c>
      <c r="J56" s="318">
        <v>135</v>
      </c>
      <c r="K56" s="321">
        <v>93</v>
      </c>
      <c r="L56" s="317">
        <v>0</v>
      </c>
      <c r="M56" s="318">
        <v>0</v>
      </c>
      <c r="N56" s="318">
        <v>0</v>
      </c>
      <c r="O56" s="319">
        <v>0</v>
      </c>
      <c r="P56" s="322">
        <v>0</v>
      </c>
      <c r="Q56" s="318">
        <v>0</v>
      </c>
      <c r="R56" s="323">
        <v>0</v>
      </c>
      <c r="S56" s="324">
        <v>0</v>
      </c>
      <c r="T56" s="318">
        <v>0</v>
      </c>
      <c r="U56" s="318">
        <v>0</v>
      </c>
      <c r="V56" s="319">
        <v>0</v>
      </c>
      <c r="W56" s="322">
        <v>0</v>
      </c>
      <c r="X56" s="325">
        <v>0</v>
      </c>
      <c r="Y56" s="325">
        <v>0</v>
      </c>
      <c r="Z56" s="323">
        <v>0</v>
      </c>
    </row>
    <row r="57" spans="1:26" ht="15" customHeight="1" x14ac:dyDescent="0.2">
      <c r="A57" s="340" t="s">
        <v>201</v>
      </c>
      <c r="B57" s="313" t="s">
        <v>176</v>
      </c>
      <c r="C57" s="314">
        <v>50029894</v>
      </c>
      <c r="D57" s="315" t="s">
        <v>158</v>
      </c>
      <c r="E57" s="316">
        <v>726</v>
      </c>
      <c r="F57" s="317">
        <v>74</v>
      </c>
      <c r="G57" s="318">
        <v>0</v>
      </c>
      <c r="H57" s="319">
        <v>74</v>
      </c>
      <c r="I57" s="320">
        <v>652</v>
      </c>
      <c r="J57" s="318">
        <v>410</v>
      </c>
      <c r="K57" s="321">
        <v>242</v>
      </c>
      <c r="L57" s="317">
        <v>0</v>
      </c>
      <c r="M57" s="318">
        <v>0</v>
      </c>
      <c r="N57" s="318">
        <v>0</v>
      </c>
      <c r="O57" s="319">
        <v>0</v>
      </c>
      <c r="P57" s="322">
        <v>0</v>
      </c>
      <c r="Q57" s="318">
        <v>0</v>
      </c>
      <c r="R57" s="323">
        <v>0</v>
      </c>
      <c r="S57" s="324">
        <v>0</v>
      </c>
      <c r="T57" s="318">
        <v>0</v>
      </c>
      <c r="U57" s="318">
        <v>0</v>
      </c>
      <c r="V57" s="319">
        <v>0</v>
      </c>
      <c r="W57" s="322">
        <v>0</v>
      </c>
      <c r="X57" s="325">
        <v>0</v>
      </c>
      <c r="Y57" s="325">
        <v>0</v>
      </c>
      <c r="Z57" s="323">
        <v>0</v>
      </c>
    </row>
    <row r="58" spans="1:26" ht="15" customHeight="1" thickBot="1" x14ac:dyDescent="0.25">
      <c r="A58" s="352" t="s">
        <v>201</v>
      </c>
      <c r="B58" s="328" t="s">
        <v>176</v>
      </c>
      <c r="C58" s="329">
        <v>50033050</v>
      </c>
      <c r="D58" s="327" t="s">
        <v>167</v>
      </c>
      <c r="E58" s="330">
        <v>281</v>
      </c>
      <c r="F58" s="331">
        <v>31</v>
      </c>
      <c r="G58" s="332">
        <v>0</v>
      </c>
      <c r="H58" s="333">
        <v>31</v>
      </c>
      <c r="I58" s="334">
        <v>250</v>
      </c>
      <c r="J58" s="332">
        <v>166</v>
      </c>
      <c r="K58" s="335">
        <v>84</v>
      </c>
      <c r="L58" s="331">
        <v>0</v>
      </c>
      <c r="M58" s="332">
        <v>0</v>
      </c>
      <c r="N58" s="332">
        <v>0</v>
      </c>
      <c r="O58" s="333">
        <v>0</v>
      </c>
      <c r="P58" s="336">
        <v>0</v>
      </c>
      <c r="Q58" s="332">
        <v>0</v>
      </c>
      <c r="R58" s="337">
        <v>0</v>
      </c>
      <c r="S58" s="338">
        <v>0</v>
      </c>
      <c r="T58" s="332">
        <v>0</v>
      </c>
      <c r="U58" s="332">
        <v>0</v>
      </c>
      <c r="V58" s="333">
        <v>0</v>
      </c>
      <c r="W58" s="336">
        <v>0</v>
      </c>
      <c r="X58" s="339">
        <v>0</v>
      </c>
      <c r="Y58" s="339">
        <v>0</v>
      </c>
      <c r="Z58" s="337">
        <v>0</v>
      </c>
    </row>
    <row r="59" spans="1:26" ht="15" customHeight="1" x14ac:dyDescent="0.2">
      <c r="A59" s="51"/>
    </row>
    <row r="60" spans="1:26" ht="15" customHeight="1" x14ac:dyDescent="0.2">
      <c r="A60" s="50" t="s">
        <v>57</v>
      </c>
    </row>
    <row r="61" spans="1:26" x14ac:dyDescent="0.2">
      <c r="A61" s="51" t="s">
        <v>210</v>
      </c>
    </row>
    <row r="62" spans="1:26" x14ac:dyDescent="0.2">
      <c r="A62" s="50" t="s">
        <v>211</v>
      </c>
    </row>
    <row r="63" spans="1:26" ht="12.75" x14ac:dyDescent="0.2">
      <c r="A63"/>
    </row>
  </sheetData>
  <sheetProtection password="C71F" sheet="1"/>
  <mergeCells count="20">
    <mergeCell ref="A13:A15"/>
    <mergeCell ref="A7:Z7"/>
    <mergeCell ref="A8:Z8"/>
    <mergeCell ref="A10:A12"/>
    <mergeCell ref="B10:B12"/>
    <mergeCell ref="C10:C12"/>
    <mergeCell ref="D10:D12"/>
    <mergeCell ref="E10:E12"/>
    <mergeCell ref="F10:H11"/>
    <mergeCell ref="I10:K11"/>
    <mergeCell ref="L10:O11"/>
    <mergeCell ref="A1:Z1"/>
    <mergeCell ref="A2:Z2"/>
    <mergeCell ref="A3:Z3"/>
    <mergeCell ref="A4:Z4"/>
    <mergeCell ref="A5:Z5"/>
    <mergeCell ref="A6:Z6"/>
    <mergeCell ref="P10:R11"/>
    <mergeCell ref="S10:V11"/>
    <mergeCell ref="W10:Z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61"/>
  <sheetViews>
    <sheetView topLeftCell="A2" workbookViewId="0">
      <selection activeCell="A3" sqref="A3:Z3"/>
    </sheetView>
  </sheetViews>
  <sheetFormatPr defaultRowHeight="15" customHeight="1" x14ac:dyDescent="0.2"/>
  <cols>
    <col min="1" max="1" width="24.28515625" style="63" customWidth="1"/>
    <col min="2" max="3" width="9.7109375" style="65" customWidth="1"/>
    <col min="4" max="4" width="55.7109375" style="63" customWidth="1"/>
    <col min="5" max="15" width="11.7109375" style="63" customWidth="1"/>
    <col min="16" max="16" width="13.7109375" style="63" customWidth="1"/>
    <col min="17" max="23" width="11.7109375" style="63" customWidth="1"/>
    <col min="24" max="25" width="13.7109375" style="63" customWidth="1"/>
    <col min="26" max="26" width="11.7109375" style="63" customWidth="1"/>
    <col min="27" max="16384" width="9.140625" style="63"/>
  </cols>
  <sheetData>
    <row r="1" spans="1:26" s="37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37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s="37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s="37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s="37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s="37" customFormat="1" ht="15" customHeight="1" x14ac:dyDescent="0.2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</row>
    <row r="7" spans="1:26" s="37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s="37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s="37" customFormat="1" ht="15" customHeight="1" x14ac:dyDescent="0.2">
      <c r="A9" s="376" t="s">
        <v>174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</row>
    <row r="10" spans="1:26" s="37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37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65" t="s">
        <v>40</v>
      </c>
      <c r="J11" s="366"/>
      <c r="K11" s="367"/>
      <c r="L11" s="371" t="s">
        <v>30</v>
      </c>
      <c r="M11" s="372"/>
      <c r="N11" s="372"/>
      <c r="O11" s="377" t="s">
        <v>31</v>
      </c>
      <c r="P11" s="378"/>
      <c r="Q11" s="379"/>
      <c r="R11" s="383" t="s">
        <v>47</v>
      </c>
      <c r="S11" s="384"/>
      <c r="T11" s="384"/>
      <c r="U11" s="384"/>
      <c r="V11" s="383" t="s">
        <v>41</v>
      </c>
      <c r="W11" s="384"/>
      <c r="X11" s="384"/>
      <c r="Y11" s="384"/>
      <c r="Z11" s="387"/>
    </row>
    <row r="12" spans="1:26" s="37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68"/>
      <c r="J12" s="369"/>
      <c r="K12" s="370"/>
      <c r="L12" s="373"/>
      <c r="M12" s="374"/>
      <c r="N12" s="374"/>
      <c r="O12" s="380"/>
      <c r="P12" s="381"/>
      <c r="Q12" s="382"/>
      <c r="R12" s="385"/>
      <c r="S12" s="386"/>
      <c r="T12" s="386"/>
      <c r="U12" s="386"/>
      <c r="V12" s="388"/>
      <c r="W12" s="389"/>
      <c r="X12" s="389"/>
      <c r="Y12" s="389"/>
      <c r="Z12" s="390"/>
    </row>
    <row r="13" spans="1:26" s="37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24" t="s">
        <v>37</v>
      </c>
      <c r="O13" s="16" t="s">
        <v>44</v>
      </c>
      <c r="P13" s="17" t="s">
        <v>43</v>
      </c>
      <c r="Q13" s="24" t="s">
        <v>38</v>
      </c>
      <c r="R13" s="16" t="s">
        <v>44</v>
      </c>
      <c r="S13" s="17" t="s">
        <v>40</v>
      </c>
      <c r="T13" s="17" t="s">
        <v>30</v>
      </c>
      <c r="U13" s="24" t="s">
        <v>60</v>
      </c>
      <c r="V13" s="297" t="s">
        <v>44</v>
      </c>
      <c r="W13" s="17" t="s">
        <v>169</v>
      </c>
      <c r="X13" s="298" t="s">
        <v>170</v>
      </c>
      <c r="Y13" s="17" t="s">
        <v>171</v>
      </c>
      <c r="Z13" s="299" t="s">
        <v>172</v>
      </c>
    </row>
    <row r="14" spans="1:26" s="37" customFormat="1" ht="15" customHeight="1" x14ac:dyDescent="0.2">
      <c r="A14" s="391" t="s">
        <v>51</v>
      </c>
      <c r="B14" s="42" t="s">
        <v>52</v>
      </c>
      <c r="C14" s="35"/>
      <c r="D14" s="61"/>
      <c r="E14" s="300">
        <f t="shared" ref="E14:E19" si="0">SUM(F14+I14+L14+O14+R14+V14)</f>
        <v>16069</v>
      </c>
      <c r="F14" s="301">
        <f t="shared" ref="F14:F19" si="1">SUM(G14:H14)</f>
        <v>1625</v>
      </c>
      <c r="G14" s="177">
        <f t="shared" ref="G14:Z14" si="2">SUM(G15:G16)</f>
        <v>50</v>
      </c>
      <c r="H14" s="179">
        <f t="shared" si="2"/>
        <v>1575</v>
      </c>
      <c r="I14" s="301">
        <f t="shared" ref="I14:I19" si="3">SUM(J14:K14)</f>
        <v>13886</v>
      </c>
      <c r="J14" s="177">
        <f t="shared" si="2"/>
        <v>9114</v>
      </c>
      <c r="K14" s="178">
        <f t="shared" si="2"/>
        <v>4772</v>
      </c>
      <c r="L14" s="301">
        <f t="shared" ref="L14:L19" si="4">SUM(M14:N14)</f>
        <v>0</v>
      </c>
      <c r="M14" s="177">
        <f t="shared" si="2"/>
        <v>0</v>
      </c>
      <c r="N14" s="179">
        <f t="shared" si="2"/>
        <v>0</v>
      </c>
      <c r="O14" s="301">
        <f t="shared" ref="O14:O19" si="5">SUM(P14:Q14)</f>
        <v>0</v>
      </c>
      <c r="P14" s="177">
        <f t="shared" si="2"/>
        <v>0</v>
      </c>
      <c r="Q14" s="178">
        <f t="shared" si="2"/>
        <v>0</v>
      </c>
      <c r="R14" s="301">
        <f t="shared" ref="R14:R19" si="6">SUM(S14:U14)</f>
        <v>558</v>
      </c>
      <c r="S14" s="177">
        <f t="shared" si="2"/>
        <v>558</v>
      </c>
      <c r="T14" s="177">
        <f t="shared" si="2"/>
        <v>0</v>
      </c>
      <c r="U14" s="179">
        <f t="shared" si="2"/>
        <v>0</v>
      </c>
      <c r="V14" s="301">
        <f t="shared" ref="V14:V19" si="7">SUM(W14:Z14)</f>
        <v>0</v>
      </c>
      <c r="W14" s="177">
        <f t="shared" si="2"/>
        <v>0</v>
      </c>
      <c r="X14" s="177">
        <f t="shared" si="2"/>
        <v>0</v>
      </c>
      <c r="Y14" s="177">
        <f t="shared" si="2"/>
        <v>0</v>
      </c>
      <c r="Z14" s="178">
        <f t="shared" si="2"/>
        <v>0</v>
      </c>
    </row>
    <row r="15" spans="1:26" s="37" customFormat="1" ht="15" customHeight="1" x14ac:dyDescent="0.2">
      <c r="A15" s="392"/>
      <c r="B15" s="43" t="s">
        <v>0</v>
      </c>
      <c r="C15" s="36"/>
      <c r="D15" s="62"/>
      <c r="E15" s="302">
        <f t="shared" si="0"/>
        <v>234</v>
      </c>
      <c r="F15" s="303">
        <f t="shared" si="1"/>
        <v>22</v>
      </c>
      <c r="G15" s="180">
        <f>SUM(G54)</f>
        <v>0</v>
      </c>
      <c r="H15" s="182">
        <f>SUM(H54)</f>
        <v>22</v>
      </c>
      <c r="I15" s="303">
        <f t="shared" si="3"/>
        <v>212</v>
      </c>
      <c r="J15" s="180">
        <f>SUM(J54)</f>
        <v>129</v>
      </c>
      <c r="K15" s="181">
        <f>SUM(K54)</f>
        <v>83</v>
      </c>
      <c r="L15" s="303">
        <f t="shared" si="4"/>
        <v>0</v>
      </c>
      <c r="M15" s="180">
        <f>SUM(M54)</f>
        <v>0</v>
      </c>
      <c r="N15" s="182">
        <f>SUM(N54)</f>
        <v>0</v>
      </c>
      <c r="O15" s="303">
        <f t="shared" si="5"/>
        <v>0</v>
      </c>
      <c r="P15" s="180">
        <f>SUM(P54)</f>
        <v>0</v>
      </c>
      <c r="Q15" s="181">
        <f>SUM(Q54)</f>
        <v>0</v>
      </c>
      <c r="R15" s="303">
        <f t="shared" si="6"/>
        <v>0</v>
      </c>
      <c r="S15" s="180">
        <f>SUM(S54)</f>
        <v>0</v>
      </c>
      <c r="T15" s="180">
        <f>SUM(T54)</f>
        <v>0</v>
      </c>
      <c r="U15" s="182">
        <f>SUM(U54)</f>
        <v>0</v>
      </c>
      <c r="V15" s="303">
        <f t="shared" si="7"/>
        <v>0</v>
      </c>
      <c r="W15" s="180">
        <f>SUM(W54)</f>
        <v>0</v>
      </c>
      <c r="X15" s="180">
        <f>SUM(X54)</f>
        <v>0</v>
      </c>
      <c r="Y15" s="180">
        <f>SUM(Y54)</f>
        <v>0</v>
      </c>
      <c r="Z15" s="181">
        <f>SUM(Z54)</f>
        <v>0</v>
      </c>
    </row>
    <row r="16" spans="1:26" s="37" customFormat="1" ht="15" customHeight="1" thickBot="1" x14ac:dyDescent="0.25">
      <c r="A16" s="393"/>
      <c r="B16" s="54" t="s">
        <v>2</v>
      </c>
      <c r="C16" s="36"/>
      <c r="D16" s="62"/>
      <c r="E16" s="304">
        <f t="shared" si="0"/>
        <v>15835</v>
      </c>
      <c r="F16" s="305">
        <f t="shared" si="1"/>
        <v>1603</v>
      </c>
      <c r="G16" s="306">
        <f>SUM(G17+G18+G19+G20+G21+G22+G23+G24+G25+G26+G27+G28+G29+G30+G31+G32+G33+G34+G35+G36+G37+G38+G39+G40+G41+G42+G43+G44+G45+G46+G47+G48+G49+G50+G51+G52+G53+G55+G56+G57)</f>
        <v>50</v>
      </c>
      <c r="H16" s="307">
        <f>SUM(H17+H18+H19+H20+H21+H22+H23+H24+H25+H26+H27+H28+H29+H30+H31+H32+H33+H34+H35+H36+H37+H38+H39+H40+H41+H42+H43+H44+H45+H46+H47+H48+H49+H50+H51+H52+H53+H55+H56+H57)</f>
        <v>1553</v>
      </c>
      <c r="I16" s="305">
        <f t="shared" si="3"/>
        <v>13674</v>
      </c>
      <c r="J16" s="306">
        <f>SUM(J17+J18+J19+J20+J21+J22+J23+J24+J25+J26+J27+J28+J29+J30+J31+J32+J33+J34+J35+J36+J37+J38+J39+J40+J41+J42+J43+J44+J45+J46+J47+J48+J49+J50+J51+J52+J53+J55+J56+J57)</f>
        <v>8985</v>
      </c>
      <c r="K16" s="308">
        <f>SUM(K17+K18+K19+K20+K21+K22+K23+K24+K25+K26+K27+K28+K29+K30+K31+K32+K33+K34+K35+K36+K37+K38+K39+K40+K41+K42+K43+K44+K45+K46+K47+K48+K49+K50+K51+K52+K53+K55+K56+K57)</f>
        <v>4689</v>
      </c>
      <c r="L16" s="305">
        <f t="shared" si="4"/>
        <v>0</v>
      </c>
      <c r="M16" s="306">
        <f>SUM(M17+M18+M19+M20+M21+M22+M23+M24+M25+M26+M27+M28+M29+M30+M31+M32+M33+M34+M35+M36+M37+M38+M39+M40+M41+M42+M43+M44+M45+M46+M47+M48+M49+M50+M51+M52+M53+M55+M56+M57)</f>
        <v>0</v>
      </c>
      <c r="N16" s="307">
        <f>SUM(N17+N18+N19+N20+N21+N22+N23+N24+N25+N26+N27+N28+N29+N30+N31+N32+N33+N34+N35+N36+N37+N38+N39+N40+N41+N42+N43+N44+N45+N46+N47+N48+N49+N50+N51+N52+N53+N55+N56+N57)</f>
        <v>0</v>
      </c>
      <c r="O16" s="305">
        <f t="shared" si="5"/>
        <v>0</v>
      </c>
      <c r="P16" s="306">
        <f>SUM(P17+P18+P19+P20+P21+P22+P23+P24+P25+P26+P27+P28+P29+P30+P31+P32+P33+P34+P35+P36+P37+P38+P39+P40+P41+P42+P43+P44+P45+P46+P47+P48+P49+P50+P51+P52+P53+P55+P56+P57)</f>
        <v>0</v>
      </c>
      <c r="Q16" s="308">
        <f>SUM(Q17+Q18+Q19+Q20+Q21+Q22+Q23+Q24+Q25+Q26+Q27+Q28+Q29+Q30+Q31+Q32+Q33+Q34+Q35+Q36+Q37+Q38+Q39+Q40+Q41+Q42+Q43+Q44+Q45+Q46+Q47+Q48+Q49+Q50+Q51+Q52+Q53+Q55+Q56+Q57)</f>
        <v>0</v>
      </c>
      <c r="R16" s="305">
        <f t="shared" si="6"/>
        <v>558</v>
      </c>
      <c r="S16" s="306">
        <f>SUM(S17+S18+S19+S20+S21+S22+S23+S24+S25+S26+S27+S28+S29+S30+S31+S32+S33+S34+S35+S36+S37+S38+S39+S40+S41+S42+S43+S44+S45+S46+S47+S48+S49+S50+S51+S52+S53+S55+S56+S57)</f>
        <v>558</v>
      </c>
      <c r="T16" s="306">
        <f>SUM(T17+T18+T19+T20+T21+T22+T23+T24+T25+T26+T27+T28+T29+T30+T31+T32+T33+T34+T35+T36+T37+T38+T39+T40+T41+T42+T43+T44+T45+T46+T47+T48+T49+T50+T51+T52+T53+T55+T56+T57)</f>
        <v>0</v>
      </c>
      <c r="U16" s="307">
        <f>SUM(U17+U18+U19+U20+U21+U22+U23+U24+U25+U26+U27+U28+U29+U30+U31+U32+U33+U34+U35+U36+U37+U38+U39+U40+U41+U42+U43+U44+U45+U46+U47+U48+U49+U50+U51+U52+U53+U55+U56+U57)</f>
        <v>0</v>
      </c>
      <c r="V16" s="305">
        <f t="shared" si="7"/>
        <v>0</v>
      </c>
      <c r="W16" s="306">
        <f>SUM(W17+W18+W19+W20+W21+W22+W23+W24+W25+W26+W27+W28+W29+W30+W31+W32+W33+W34+W35+W36+W37+W38+W39+W40+W41+W42+W43+W44+W45+W46+W47+W48+W49+W50+W51+W52+W53+W55+W56+W57)</f>
        <v>0</v>
      </c>
      <c r="X16" s="306">
        <f>SUM(X17+X18+X19+X20+X21+X22+X23+X24+X25+X26+X27+X28+X29+X30+X31+X32+X33+X34+X35+X36+X37+X38+X39+X40+X41+X42+X43+X44+X45+X46+X47+X48+X49+X50+X51+X52+X53+X55+X56+X57)</f>
        <v>0</v>
      </c>
      <c r="Y16" s="306">
        <f>SUM(Y17+Y18+Y19+Y20+Y21+Y22+Y23+Y24+Y25+Y26+Y27+Y28+Y29+Y30+Y31+Y32+Y33+Y34+Y35+Y36+Y37+Y38+Y39+Y40+Y41+Y42+Y43+Y44+Y45+Y46+Y47+Y48+Y49+Y50+Y51+Y52+Y53+Y55+Y56+Y57)</f>
        <v>0</v>
      </c>
      <c r="Z16" s="308">
        <f>SUM(Z17+Z18+Z19+Z20+Z21+Z22+Z23+Z24+Z25+Z26+Z27+Z28+Z29+Z30+Z31+Z32+Z33+Z34+Z35+Z36+Z37+Z38+Z39+Z40+Z41+Z42+Z43+Z44+Z45+Z46+Z47+Z48+Z49+Z50+Z51+Z52+Z53+Z55+Z56+Z57)</f>
        <v>0</v>
      </c>
    </row>
    <row r="17" spans="1:26" s="312" customFormat="1" ht="15" customHeight="1" x14ac:dyDescent="0.2">
      <c r="A17" s="341" t="s">
        <v>177</v>
      </c>
      <c r="B17" s="309" t="s">
        <v>176</v>
      </c>
      <c r="C17" s="310">
        <v>50029010</v>
      </c>
      <c r="D17" s="311" t="s">
        <v>112</v>
      </c>
      <c r="E17" s="342">
        <f t="shared" si="0"/>
        <v>367</v>
      </c>
      <c r="F17" s="343">
        <f t="shared" si="1"/>
        <v>30</v>
      </c>
      <c r="G17" s="344">
        <v>0</v>
      </c>
      <c r="H17" s="345">
        <v>30</v>
      </c>
      <c r="I17" s="346">
        <f t="shared" si="3"/>
        <v>337</v>
      </c>
      <c r="J17" s="344">
        <v>226</v>
      </c>
      <c r="K17" s="347">
        <v>111</v>
      </c>
      <c r="L17" s="343">
        <f t="shared" si="4"/>
        <v>0</v>
      </c>
      <c r="M17" s="344">
        <v>0</v>
      </c>
      <c r="N17" s="345">
        <v>0</v>
      </c>
      <c r="O17" s="348">
        <f t="shared" si="5"/>
        <v>0</v>
      </c>
      <c r="P17" s="344">
        <v>0</v>
      </c>
      <c r="Q17" s="349">
        <v>0</v>
      </c>
      <c r="R17" s="350">
        <f t="shared" si="6"/>
        <v>0</v>
      </c>
      <c r="S17" s="344">
        <v>0</v>
      </c>
      <c r="T17" s="344">
        <v>0</v>
      </c>
      <c r="U17" s="345">
        <v>0</v>
      </c>
      <c r="V17" s="348">
        <f t="shared" si="7"/>
        <v>0</v>
      </c>
      <c r="W17" s="344">
        <v>0</v>
      </c>
      <c r="X17" s="351">
        <v>0</v>
      </c>
      <c r="Y17" s="351">
        <v>0</v>
      </c>
      <c r="Z17" s="349">
        <v>0</v>
      </c>
    </row>
    <row r="18" spans="1:26" s="312" customFormat="1" ht="15" customHeight="1" x14ac:dyDescent="0.2">
      <c r="A18" s="340" t="s">
        <v>177</v>
      </c>
      <c r="B18" s="313" t="s">
        <v>176</v>
      </c>
      <c r="C18" s="314">
        <v>50015141</v>
      </c>
      <c r="D18" s="315" t="s">
        <v>113</v>
      </c>
      <c r="E18" s="316">
        <f t="shared" si="0"/>
        <v>1400</v>
      </c>
      <c r="F18" s="317">
        <f t="shared" si="1"/>
        <v>49</v>
      </c>
      <c r="G18" s="318">
        <v>0</v>
      </c>
      <c r="H18" s="319">
        <v>49</v>
      </c>
      <c r="I18" s="320">
        <f t="shared" si="3"/>
        <v>1183</v>
      </c>
      <c r="J18" s="318">
        <v>660</v>
      </c>
      <c r="K18" s="321">
        <v>523</v>
      </c>
      <c r="L18" s="317">
        <f t="shared" si="4"/>
        <v>0</v>
      </c>
      <c r="M18" s="318">
        <v>0</v>
      </c>
      <c r="N18" s="319">
        <v>0</v>
      </c>
      <c r="O18" s="322">
        <f t="shared" si="5"/>
        <v>0</v>
      </c>
      <c r="P18" s="318">
        <v>0</v>
      </c>
      <c r="Q18" s="323">
        <v>0</v>
      </c>
      <c r="R18" s="324">
        <f t="shared" si="6"/>
        <v>168</v>
      </c>
      <c r="S18" s="318">
        <v>168</v>
      </c>
      <c r="T18" s="318">
        <v>0</v>
      </c>
      <c r="U18" s="319">
        <v>0</v>
      </c>
      <c r="V18" s="322">
        <f t="shared" si="7"/>
        <v>0</v>
      </c>
      <c r="W18" s="318">
        <v>0</v>
      </c>
      <c r="X18" s="325">
        <v>0</v>
      </c>
      <c r="Y18" s="325">
        <v>0</v>
      </c>
      <c r="Z18" s="323">
        <v>0</v>
      </c>
    </row>
    <row r="19" spans="1:26" s="312" customFormat="1" ht="15" customHeight="1" x14ac:dyDescent="0.2">
      <c r="A19" s="340" t="s">
        <v>178</v>
      </c>
      <c r="B19" s="313" t="s">
        <v>176</v>
      </c>
      <c r="C19" s="314">
        <v>50024655</v>
      </c>
      <c r="D19" s="315" t="s">
        <v>115</v>
      </c>
      <c r="E19" s="316">
        <f t="shared" si="0"/>
        <v>330</v>
      </c>
      <c r="F19" s="317">
        <f t="shared" si="1"/>
        <v>42</v>
      </c>
      <c r="G19" s="318">
        <v>0</v>
      </c>
      <c r="H19" s="319">
        <v>42</v>
      </c>
      <c r="I19" s="320">
        <f t="shared" si="3"/>
        <v>288</v>
      </c>
      <c r="J19" s="318">
        <v>185</v>
      </c>
      <c r="K19" s="321">
        <v>103</v>
      </c>
      <c r="L19" s="317">
        <f t="shared" si="4"/>
        <v>0</v>
      </c>
      <c r="M19" s="318">
        <v>0</v>
      </c>
      <c r="N19" s="319">
        <v>0</v>
      </c>
      <c r="O19" s="322">
        <f t="shared" si="5"/>
        <v>0</v>
      </c>
      <c r="P19" s="318">
        <v>0</v>
      </c>
      <c r="Q19" s="323">
        <v>0</v>
      </c>
      <c r="R19" s="324">
        <f t="shared" si="6"/>
        <v>0</v>
      </c>
      <c r="S19" s="318">
        <v>0</v>
      </c>
      <c r="T19" s="318">
        <v>0</v>
      </c>
      <c r="U19" s="319">
        <v>0</v>
      </c>
      <c r="V19" s="322">
        <f t="shared" si="7"/>
        <v>0</v>
      </c>
      <c r="W19" s="318">
        <v>0</v>
      </c>
      <c r="X19" s="325">
        <v>0</v>
      </c>
      <c r="Y19" s="325">
        <v>0</v>
      </c>
      <c r="Z19" s="323">
        <v>0</v>
      </c>
    </row>
    <row r="20" spans="1:26" s="312" customFormat="1" ht="15" customHeight="1" x14ac:dyDescent="0.2">
      <c r="A20" s="340" t="s">
        <v>179</v>
      </c>
      <c r="B20" s="313" t="s">
        <v>176</v>
      </c>
      <c r="C20" s="314">
        <v>50022075</v>
      </c>
      <c r="D20" s="315" t="s">
        <v>116</v>
      </c>
      <c r="E20" s="316">
        <f t="shared" ref="E20:E26" si="8">SUM(F20+I20+L20+O20+R20+V20)</f>
        <v>159</v>
      </c>
      <c r="F20" s="317">
        <f t="shared" ref="F20:F26" si="9">SUM(G20:H20)</f>
        <v>9</v>
      </c>
      <c r="G20" s="318">
        <v>0</v>
      </c>
      <c r="H20" s="319">
        <v>9</v>
      </c>
      <c r="I20" s="320">
        <f t="shared" ref="I20:I26" si="10">SUM(J20:K20)</f>
        <v>150</v>
      </c>
      <c r="J20" s="318">
        <v>98</v>
      </c>
      <c r="K20" s="321">
        <v>52</v>
      </c>
      <c r="L20" s="317">
        <f t="shared" ref="L20:L26" si="11">SUM(M20:N20)</f>
        <v>0</v>
      </c>
      <c r="M20" s="318">
        <v>0</v>
      </c>
      <c r="N20" s="319">
        <v>0</v>
      </c>
      <c r="O20" s="322">
        <f t="shared" ref="O20:O26" si="12">SUM(P20:Q20)</f>
        <v>0</v>
      </c>
      <c r="P20" s="318">
        <v>0</v>
      </c>
      <c r="Q20" s="323">
        <v>0</v>
      </c>
      <c r="R20" s="324">
        <f t="shared" ref="R20:R26" si="13">SUM(S20:U20)</f>
        <v>0</v>
      </c>
      <c r="S20" s="318">
        <v>0</v>
      </c>
      <c r="T20" s="318">
        <v>0</v>
      </c>
      <c r="U20" s="319">
        <v>0</v>
      </c>
      <c r="V20" s="322">
        <f t="shared" ref="V20:V26" si="14">SUM(W20:Z20)</f>
        <v>0</v>
      </c>
      <c r="W20" s="318">
        <v>0</v>
      </c>
      <c r="X20" s="325">
        <v>0</v>
      </c>
      <c r="Y20" s="325">
        <v>0</v>
      </c>
      <c r="Z20" s="323">
        <v>0</v>
      </c>
    </row>
    <row r="21" spans="1:26" s="312" customFormat="1" ht="15" customHeight="1" x14ac:dyDescent="0.2">
      <c r="A21" s="340" t="s">
        <v>179</v>
      </c>
      <c r="B21" s="313" t="s">
        <v>176</v>
      </c>
      <c r="C21" s="314">
        <v>50002066</v>
      </c>
      <c r="D21" s="315" t="s">
        <v>117</v>
      </c>
      <c r="E21" s="316">
        <f t="shared" si="8"/>
        <v>331</v>
      </c>
      <c r="F21" s="317">
        <f t="shared" si="9"/>
        <v>46</v>
      </c>
      <c r="G21" s="318">
        <v>0</v>
      </c>
      <c r="H21" s="319">
        <v>46</v>
      </c>
      <c r="I21" s="320">
        <f t="shared" si="10"/>
        <v>257</v>
      </c>
      <c r="J21" s="318">
        <v>165</v>
      </c>
      <c r="K21" s="321">
        <v>92</v>
      </c>
      <c r="L21" s="317">
        <f t="shared" si="11"/>
        <v>0</v>
      </c>
      <c r="M21" s="318">
        <v>0</v>
      </c>
      <c r="N21" s="319">
        <v>0</v>
      </c>
      <c r="O21" s="322">
        <f t="shared" si="12"/>
        <v>0</v>
      </c>
      <c r="P21" s="318">
        <v>0</v>
      </c>
      <c r="Q21" s="323">
        <v>0</v>
      </c>
      <c r="R21" s="324">
        <f t="shared" si="13"/>
        <v>28</v>
      </c>
      <c r="S21" s="318">
        <v>28</v>
      </c>
      <c r="T21" s="318">
        <v>0</v>
      </c>
      <c r="U21" s="319">
        <v>0</v>
      </c>
      <c r="V21" s="322">
        <f t="shared" si="14"/>
        <v>0</v>
      </c>
      <c r="W21" s="318">
        <v>0</v>
      </c>
      <c r="X21" s="325">
        <v>0</v>
      </c>
      <c r="Y21" s="325">
        <v>0</v>
      </c>
      <c r="Z21" s="323">
        <v>0</v>
      </c>
    </row>
    <row r="22" spans="1:26" s="312" customFormat="1" ht="15" customHeight="1" x14ac:dyDescent="0.2">
      <c r="A22" s="340" t="s">
        <v>179</v>
      </c>
      <c r="B22" s="313" t="s">
        <v>176</v>
      </c>
      <c r="C22" s="314">
        <v>50001922</v>
      </c>
      <c r="D22" s="315" t="s">
        <v>118</v>
      </c>
      <c r="E22" s="316">
        <f t="shared" si="8"/>
        <v>325</v>
      </c>
      <c r="F22" s="317">
        <f t="shared" si="9"/>
        <v>31</v>
      </c>
      <c r="G22" s="318">
        <v>0</v>
      </c>
      <c r="H22" s="319">
        <v>31</v>
      </c>
      <c r="I22" s="320">
        <f t="shared" si="10"/>
        <v>256</v>
      </c>
      <c r="J22" s="318">
        <v>151</v>
      </c>
      <c r="K22" s="321">
        <v>105</v>
      </c>
      <c r="L22" s="317">
        <f t="shared" si="11"/>
        <v>0</v>
      </c>
      <c r="M22" s="318">
        <v>0</v>
      </c>
      <c r="N22" s="319">
        <v>0</v>
      </c>
      <c r="O22" s="322">
        <f t="shared" si="12"/>
        <v>0</v>
      </c>
      <c r="P22" s="318">
        <v>0</v>
      </c>
      <c r="Q22" s="323">
        <v>0</v>
      </c>
      <c r="R22" s="324">
        <f t="shared" si="13"/>
        <v>38</v>
      </c>
      <c r="S22" s="318">
        <v>38</v>
      </c>
      <c r="T22" s="318">
        <v>0</v>
      </c>
      <c r="U22" s="319">
        <v>0</v>
      </c>
      <c r="V22" s="322">
        <f t="shared" si="14"/>
        <v>0</v>
      </c>
      <c r="W22" s="318">
        <v>0</v>
      </c>
      <c r="X22" s="325">
        <v>0</v>
      </c>
      <c r="Y22" s="325">
        <v>0</v>
      </c>
      <c r="Z22" s="323">
        <v>0</v>
      </c>
    </row>
    <row r="23" spans="1:26" s="312" customFormat="1" ht="15" customHeight="1" x14ac:dyDescent="0.2">
      <c r="A23" s="340" t="s">
        <v>179</v>
      </c>
      <c r="B23" s="313" t="s">
        <v>176</v>
      </c>
      <c r="C23" s="314">
        <v>50022067</v>
      </c>
      <c r="D23" s="315" t="s">
        <v>119</v>
      </c>
      <c r="E23" s="316">
        <f t="shared" si="8"/>
        <v>215</v>
      </c>
      <c r="F23" s="317">
        <f t="shared" si="9"/>
        <v>22</v>
      </c>
      <c r="G23" s="318">
        <v>0</v>
      </c>
      <c r="H23" s="319">
        <v>22</v>
      </c>
      <c r="I23" s="320">
        <f t="shared" si="10"/>
        <v>193</v>
      </c>
      <c r="J23" s="318">
        <v>118</v>
      </c>
      <c r="K23" s="321">
        <v>75</v>
      </c>
      <c r="L23" s="317">
        <f t="shared" si="11"/>
        <v>0</v>
      </c>
      <c r="M23" s="318">
        <v>0</v>
      </c>
      <c r="N23" s="319">
        <v>0</v>
      </c>
      <c r="O23" s="322">
        <f t="shared" si="12"/>
        <v>0</v>
      </c>
      <c r="P23" s="318">
        <v>0</v>
      </c>
      <c r="Q23" s="323">
        <v>0</v>
      </c>
      <c r="R23" s="324">
        <f t="shared" si="13"/>
        <v>0</v>
      </c>
      <c r="S23" s="318">
        <v>0</v>
      </c>
      <c r="T23" s="318">
        <v>0</v>
      </c>
      <c r="U23" s="319">
        <v>0</v>
      </c>
      <c r="V23" s="322">
        <f t="shared" si="14"/>
        <v>0</v>
      </c>
      <c r="W23" s="318">
        <v>0</v>
      </c>
      <c r="X23" s="325">
        <v>0</v>
      </c>
      <c r="Y23" s="325">
        <v>0</v>
      </c>
      <c r="Z23" s="323">
        <v>0</v>
      </c>
    </row>
    <row r="24" spans="1:26" s="312" customFormat="1" ht="15" customHeight="1" x14ac:dyDescent="0.2">
      <c r="A24" s="340" t="s">
        <v>179</v>
      </c>
      <c r="B24" s="313" t="s">
        <v>176</v>
      </c>
      <c r="C24" s="314">
        <v>50002112</v>
      </c>
      <c r="D24" s="315" t="s">
        <v>120</v>
      </c>
      <c r="E24" s="316">
        <f t="shared" si="8"/>
        <v>181</v>
      </c>
      <c r="F24" s="317">
        <f t="shared" si="9"/>
        <v>19</v>
      </c>
      <c r="G24" s="318">
        <v>0</v>
      </c>
      <c r="H24" s="319">
        <v>19</v>
      </c>
      <c r="I24" s="320">
        <f t="shared" si="10"/>
        <v>162</v>
      </c>
      <c r="J24" s="318">
        <v>101</v>
      </c>
      <c r="K24" s="321">
        <v>61</v>
      </c>
      <c r="L24" s="317">
        <f t="shared" si="11"/>
        <v>0</v>
      </c>
      <c r="M24" s="318">
        <v>0</v>
      </c>
      <c r="N24" s="319">
        <v>0</v>
      </c>
      <c r="O24" s="322">
        <f t="shared" si="12"/>
        <v>0</v>
      </c>
      <c r="P24" s="318">
        <v>0</v>
      </c>
      <c r="Q24" s="323">
        <v>0</v>
      </c>
      <c r="R24" s="324">
        <f t="shared" si="13"/>
        <v>0</v>
      </c>
      <c r="S24" s="318">
        <v>0</v>
      </c>
      <c r="T24" s="318">
        <v>0</v>
      </c>
      <c r="U24" s="319">
        <v>0</v>
      </c>
      <c r="V24" s="322">
        <f t="shared" si="14"/>
        <v>0</v>
      </c>
      <c r="W24" s="318">
        <v>0</v>
      </c>
      <c r="X24" s="325">
        <v>0</v>
      </c>
      <c r="Y24" s="325">
        <v>0</v>
      </c>
      <c r="Z24" s="323">
        <v>0</v>
      </c>
    </row>
    <row r="25" spans="1:26" s="312" customFormat="1" ht="15" customHeight="1" x14ac:dyDescent="0.2">
      <c r="A25" s="340" t="s">
        <v>180</v>
      </c>
      <c r="B25" s="313" t="s">
        <v>176</v>
      </c>
      <c r="C25" s="314">
        <v>50029789</v>
      </c>
      <c r="D25" s="315" t="s">
        <v>121</v>
      </c>
      <c r="E25" s="316">
        <f t="shared" si="8"/>
        <v>188</v>
      </c>
      <c r="F25" s="317">
        <f t="shared" si="9"/>
        <v>25</v>
      </c>
      <c r="G25" s="318">
        <v>0</v>
      </c>
      <c r="H25" s="319">
        <v>25</v>
      </c>
      <c r="I25" s="320">
        <f t="shared" si="10"/>
        <v>163</v>
      </c>
      <c r="J25" s="318">
        <v>153</v>
      </c>
      <c r="K25" s="321">
        <v>10</v>
      </c>
      <c r="L25" s="317">
        <f t="shared" si="11"/>
        <v>0</v>
      </c>
      <c r="M25" s="318">
        <v>0</v>
      </c>
      <c r="N25" s="319">
        <v>0</v>
      </c>
      <c r="O25" s="322">
        <f t="shared" si="12"/>
        <v>0</v>
      </c>
      <c r="P25" s="318">
        <v>0</v>
      </c>
      <c r="Q25" s="323">
        <v>0</v>
      </c>
      <c r="R25" s="324">
        <f t="shared" si="13"/>
        <v>0</v>
      </c>
      <c r="S25" s="318">
        <v>0</v>
      </c>
      <c r="T25" s="318">
        <v>0</v>
      </c>
      <c r="U25" s="319">
        <v>0</v>
      </c>
      <c r="V25" s="322">
        <f t="shared" si="14"/>
        <v>0</v>
      </c>
      <c r="W25" s="318">
        <v>0</v>
      </c>
      <c r="X25" s="325">
        <v>0</v>
      </c>
      <c r="Y25" s="325">
        <v>0</v>
      </c>
      <c r="Z25" s="323">
        <v>0</v>
      </c>
    </row>
    <row r="26" spans="1:26" s="312" customFormat="1" ht="15" customHeight="1" x14ac:dyDescent="0.2">
      <c r="A26" s="340" t="s">
        <v>181</v>
      </c>
      <c r="B26" s="313" t="s">
        <v>176</v>
      </c>
      <c r="C26" s="314">
        <v>50024213</v>
      </c>
      <c r="D26" s="315" t="s">
        <v>122</v>
      </c>
      <c r="E26" s="316">
        <f t="shared" si="8"/>
        <v>119</v>
      </c>
      <c r="F26" s="317">
        <f t="shared" si="9"/>
        <v>7</v>
      </c>
      <c r="G26" s="318">
        <v>0</v>
      </c>
      <c r="H26" s="319">
        <v>7</v>
      </c>
      <c r="I26" s="320">
        <f t="shared" si="10"/>
        <v>112</v>
      </c>
      <c r="J26" s="318">
        <v>77</v>
      </c>
      <c r="K26" s="321">
        <v>35</v>
      </c>
      <c r="L26" s="317">
        <f t="shared" si="11"/>
        <v>0</v>
      </c>
      <c r="M26" s="318">
        <v>0</v>
      </c>
      <c r="N26" s="319">
        <v>0</v>
      </c>
      <c r="O26" s="322">
        <f t="shared" si="12"/>
        <v>0</v>
      </c>
      <c r="P26" s="318">
        <v>0</v>
      </c>
      <c r="Q26" s="323">
        <v>0</v>
      </c>
      <c r="R26" s="324">
        <f t="shared" si="13"/>
        <v>0</v>
      </c>
      <c r="S26" s="318">
        <v>0</v>
      </c>
      <c r="T26" s="318">
        <v>0</v>
      </c>
      <c r="U26" s="319">
        <v>0</v>
      </c>
      <c r="V26" s="322">
        <f t="shared" si="14"/>
        <v>0</v>
      </c>
      <c r="W26" s="318">
        <v>0</v>
      </c>
      <c r="X26" s="325">
        <v>0</v>
      </c>
      <c r="Y26" s="325">
        <v>0</v>
      </c>
      <c r="Z26" s="323">
        <v>0</v>
      </c>
    </row>
    <row r="27" spans="1:26" s="312" customFormat="1" ht="15" customHeight="1" x14ac:dyDescent="0.2">
      <c r="A27" s="340" t="s">
        <v>182</v>
      </c>
      <c r="B27" s="313" t="s">
        <v>176</v>
      </c>
      <c r="C27" s="314">
        <v>50028375</v>
      </c>
      <c r="D27" s="315" t="s">
        <v>126</v>
      </c>
      <c r="E27" s="316">
        <f>SUM(F27+I27+L27+O27+R27+V27)</f>
        <v>1552</v>
      </c>
      <c r="F27" s="317">
        <f>SUM(G27:H27)</f>
        <v>70</v>
      </c>
      <c r="G27" s="318">
        <v>0</v>
      </c>
      <c r="H27" s="319">
        <v>70</v>
      </c>
      <c r="I27" s="320">
        <f>SUM(J27:K27)</f>
        <v>1482</v>
      </c>
      <c r="J27" s="318">
        <v>984</v>
      </c>
      <c r="K27" s="321">
        <v>498</v>
      </c>
      <c r="L27" s="317">
        <f>SUM(M27:N27)</f>
        <v>0</v>
      </c>
      <c r="M27" s="318">
        <v>0</v>
      </c>
      <c r="N27" s="319">
        <v>0</v>
      </c>
      <c r="O27" s="322">
        <f>SUM(P27:Q27)</f>
        <v>0</v>
      </c>
      <c r="P27" s="318">
        <v>0</v>
      </c>
      <c r="Q27" s="323">
        <v>0</v>
      </c>
      <c r="R27" s="324">
        <f>SUM(S27:U27)</f>
        <v>0</v>
      </c>
      <c r="S27" s="318">
        <v>0</v>
      </c>
      <c r="T27" s="318">
        <v>0</v>
      </c>
      <c r="U27" s="319">
        <v>0</v>
      </c>
      <c r="V27" s="322">
        <f>SUM(W27:Z27)</f>
        <v>0</v>
      </c>
      <c r="W27" s="318">
        <v>0</v>
      </c>
      <c r="X27" s="325">
        <v>0</v>
      </c>
      <c r="Y27" s="325">
        <v>0</v>
      </c>
      <c r="Z27" s="323">
        <v>0</v>
      </c>
    </row>
    <row r="28" spans="1:26" s="312" customFormat="1" ht="15" customHeight="1" x14ac:dyDescent="0.2">
      <c r="A28" s="340" t="s">
        <v>183</v>
      </c>
      <c r="B28" s="313" t="s">
        <v>176</v>
      </c>
      <c r="C28" s="314">
        <v>50019597</v>
      </c>
      <c r="D28" s="315" t="s">
        <v>127</v>
      </c>
      <c r="E28" s="316">
        <f>SUM(F28+I28+L28+O28+R28+V28)</f>
        <v>487</v>
      </c>
      <c r="F28" s="317">
        <f>SUM(G28:H28)</f>
        <v>0</v>
      </c>
      <c r="G28" s="318">
        <v>0</v>
      </c>
      <c r="H28" s="319">
        <v>0</v>
      </c>
      <c r="I28" s="320">
        <f>SUM(J28:K28)</f>
        <v>487</v>
      </c>
      <c r="J28" s="318">
        <v>204</v>
      </c>
      <c r="K28" s="321">
        <v>283</v>
      </c>
      <c r="L28" s="317">
        <f>SUM(M28:N28)</f>
        <v>0</v>
      </c>
      <c r="M28" s="318">
        <v>0</v>
      </c>
      <c r="N28" s="319">
        <v>0</v>
      </c>
      <c r="O28" s="322">
        <f>SUM(P28:Q28)</f>
        <v>0</v>
      </c>
      <c r="P28" s="318">
        <v>0</v>
      </c>
      <c r="Q28" s="323">
        <v>0</v>
      </c>
      <c r="R28" s="324">
        <f>SUM(S28:U28)</f>
        <v>0</v>
      </c>
      <c r="S28" s="318">
        <v>0</v>
      </c>
      <c r="T28" s="318">
        <v>0</v>
      </c>
      <c r="U28" s="319">
        <v>0</v>
      </c>
      <c r="V28" s="322">
        <f>SUM(W28:Z28)</f>
        <v>0</v>
      </c>
      <c r="W28" s="318">
        <v>0</v>
      </c>
      <c r="X28" s="325">
        <v>0</v>
      </c>
      <c r="Y28" s="325">
        <v>0</v>
      </c>
      <c r="Z28" s="323">
        <v>0</v>
      </c>
    </row>
    <row r="29" spans="1:26" s="312" customFormat="1" ht="15" customHeight="1" x14ac:dyDescent="0.2">
      <c r="A29" s="340" t="s">
        <v>184</v>
      </c>
      <c r="B29" s="313" t="s">
        <v>176</v>
      </c>
      <c r="C29" s="314">
        <v>50002147</v>
      </c>
      <c r="D29" s="315" t="s">
        <v>129</v>
      </c>
      <c r="E29" s="316">
        <f>SUM(F29+I29+L29+O29+R29+V29)</f>
        <v>220</v>
      </c>
      <c r="F29" s="317">
        <f>SUM(G29:H29)</f>
        <v>36</v>
      </c>
      <c r="G29" s="318">
        <v>0</v>
      </c>
      <c r="H29" s="319">
        <v>36</v>
      </c>
      <c r="I29" s="320">
        <f>SUM(J29:K29)</f>
        <v>153</v>
      </c>
      <c r="J29" s="318">
        <v>95</v>
      </c>
      <c r="K29" s="321">
        <v>58</v>
      </c>
      <c r="L29" s="317">
        <f>SUM(M29:N29)</f>
        <v>0</v>
      </c>
      <c r="M29" s="318">
        <v>0</v>
      </c>
      <c r="N29" s="319">
        <v>0</v>
      </c>
      <c r="O29" s="322">
        <f>SUM(P29:Q29)</f>
        <v>0</v>
      </c>
      <c r="P29" s="318">
        <v>0</v>
      </c>
      <c r="Q29" s="323">
        <v>0</v>
      </c>
      <c r="R29" s="324">
        <f>SUM(S29:U29)</f>
        <v>31</v>
      </c>
      <c r="S29" s="318">
        <v>31</v>
      </c>
      <c r="T29" s="318">
        <v>0</v>
      </c>
      <c r="U29" s="319">
        <v>0</v>
      </c>
      <c r="V29" s="322">
        <f>SUM(W29:Z29)</f>
        <v>0</v>
      </c>
      <c r="W29" s="318">
        <v>0</v>
      </c>
      <c r="X29" s="325">
        <v>0</v>
      </c>
      <c r="Y29" s="325">
        <v>0</v>
      </c>
      <c r="Z29" s="323">
        <v>0</v>
      </c>
    </row>
    <row r="30" spans="1:26" s="312" customFormat="1" ht="15" customHeight="1" x14ac:dyDescent="0.2">
      <c r="A30" s="340" t="s">
        <v>184</v>
      </c>
      <c r="B30" s="313" t="s">
        <v>176</v>
      </c>
      <c r="C30" s="314">
        <v>50029452</v>
      </c>
      <c r="D30" s="315" t="s">
        <v>130</v>
      </c>
      <c r="E30" s="316">
        <f>SUM(F30+I30+L30+O30+R30+V30)</f>
        <v>303</v>
      </c>
      <c r="F30" s="317">
        <f>SUM(G30:H30)</f>
        <v>15</v>
      </c>
      <c r="G30" s="318">
        <v>0</v>
      </c>
      <c r="H30" s="319">
        <v>15</v>
      </c>
      <c r="I30" s="320">
        <f>SUM(J30:K30)</f>
        <v>221</v>
      </c>
      <c r="J30" s="318">
        <v>107</v>
      </c>
      <c r="K30" s="321">
        <v>114</v>
      </c>
      <c r="L30" s="317">
        <f>SUM(M30:N30)</f>
        <v>0</v>
      </c>
      <c r="M30" s="318">
        <v>0</v>
      </c>
      <c r="N30" s="319">
        <v>0</v>
      </c>
      <c r="O30" s="322">
        <f>SUM(P30:Q30)</f>
        <v>0</v>
      </c>
      <c r="P30" s="318">
        <v>0</v>
      </c>
      <c r="Q30" s="323">
        <v>0</v>
      </c>
      <c r="R30" s="324">
        <f>SUM(S30:U30)</f>
        <v>67</v>
      </c>
      <c r="S30" s="318">
        <v>67</v>
      </c>
      <c r="T30" s="318">
        <v>0</v>
      </c>
      <c r="U30" s="319">
        <v>0</v>
      </c>
      <c r="V30" s="322">
        <f>SUM(W30:Z30)</f>
        <v>0</v>
      </c>
      <c r="W30" s="318">
        <v>0</v>
      </c>
      <c r="X30" s="325">
        <v>0</v>
      </c>
      <c r="Y30" s="325">
        <v>0</v>
      </c>
      <c r="Z30" s="323">
        <v>0</v>
      </c>
    </row>
    <row r="31" spans="1:26" s="312" customFormat="1" ht="15" customHeight="1" x14ac:dyDescent="0.2">
      <c r="A31" s="340" t="s">
        <v>185</v>
      </c>
      <c r="B31" s="313" t="s">
        <v>176</v>
      </c>
      <c r="C31" s="314">
        <v>50029754</v>
      </c>
      <c r="D31" s="315" t="s">
        <v>131</v>
      </c>
      <c r="E31" s="316">
        <f>SUM(F31+I31+L31+O31+R31+V31)</f>
        <v>183</v>
      </c>
      <c r="F31" s="317">
        <f>SUM(G31:H31)</f>
        <v>14</v>
      </c>
      <c r="G31" s="318">
        <v>0</v>
      </c>
      <c r="H31" s="319">
        <v>14</v>
      </c>
      <c r="I31" s="320">
        <f>SUM(J31:K31)</f>
        <v>169</v>
      </c>
      <c r="J31" s="318">
        <v>87</v>
      </c>
      <c r="K31" s="321">
        <v>82</v>
      </c>
      <c r="L31" s="317">
        <f>SUM(M31:N31)</f>
        <v>0</v>
      </c>
      <c r="M31" s="318">
        <v>0</v>
      </c>
      <c r="N31" s="319">
        <v>0</v>
      </c>
      <c r="O31" s="322">
        <f>SUM(P31:Q31)</f>
        <v>0</v>
      </c>
      <c r="P31" s="318">
        <v>0</v>
      </c>
      <c r="Q31" s="323">
        <v>0</v>
      </c>
      <c r="R31" s="324">
        <f>SUM(S31:U31)</f>
        <v>0</v>
      </c>
      <c r="S31" s="318">
        <v>0</v>
      </c>
      <c r="T31" s="318">
        <v>0</v>
      </c>
      <c r="U31" s="319">
        <v>0</v>
      </c>
      <c r="V31" s="322">
        <f>SUM(W31:Z31)</f>
        <v>0</v>
      </c>
      <c r="W31" s="318">
        <v>0</v>
      </c>
      <c r="X31" s="325">
        <v>0</v>
      </c>
      <c r="Y31" s="325">
        <v>0</v>
      </c>
      <c r="Z31" s="323">
        <v>0</v>
      </c>
    </row>
    <row r="32" spans="1:26" s="312" customFormat="1" ht="15" customHeight="1" x14ac:dyDescent="0.2">
      <c r="A32" s="340" t="s">
        <v>186</v>
      </c>
      <c r="B32" s="313" t="s">
        <v>176</v>
      </c>
      <c r="C32" s="314">
        <v>50030043</v>
      </c>
      <c r="D32" s="315" t="s">
        <v>132</v>
      </c>
      <c r="E32" s="316">
        <f t="shared" ref="E32:E38" si="15">SUM(F32+I32+L32+O32+R32+V32)</f>
        <v>656</v>
      </c>
      <c r="F32" s="317">
        <f t="shared" ref="F32:F38" si="16">SUM(G32:H32)</f>
        <v>23</v>
      </c>
      <c r="G32" s="318">
        <v>0</v>
      </c>
      <c r="H32" s="319">
        <v>23</v>
      </c>
      <c r="I32" s="320">
        <f t="shared" ref="I32:I38" si="17">SUM(J32:K32)</f>
        <v>633</v>
      </c>
      <c r="J32" s="318">
        <v>417</v>
      </c>
      <c r="K32" s="321">
        <v>216</v>
      </c>
      <c r="L32" s="317">
        <f t="shared" ref="L32:L38" si="18">SUM(M32:N32)</f>
        <v>0</v>
      </c>
      <c r="M32" s="318">
        <v>0</v>
      </c>
      <c r="N32" s="319">
        <v>0</v>
      </c>
      <c r="O32" s="322">
        <f t="shared" ref="O32:O38" si="19">SUM(P32:Q32)</f>
        <v>0</v>
      </c>
      <c r="P32" s="318">
        <v>0</v>
      </c>
      <c r="Q32" s="323">
        <v>0</v>
      </c>
      <c r="R32" s="324">
        <f t="shared" ref="R32:R38" si="20">SUM(S32:U32)</f>
        <v>0</v>
      </c>
      <c r="S32" s="318">
        <v>0</v>
      </c>
      <c r="T32" s="318">
        <v>0</v>
      </c>
      <c r="U32" s="319">
        <v>0</v>
      </c>
      <c r="V32" s="322">
        <f t="shared" ref="V32:V38" si="21">SUM(W32:Z32)</f>
        <v>0</v>
      </c>
      <c r="W32" s="318">
        <v>0</v>
      </c>
      <c r="X32" s="325">
        <v>0</v>
      </c>
      <c r="Y32" s="325">
        <v>0</v>
      </c>
      <c r="Z32" s="323">
        <v>0</v>
      </c>
    </row>
    <row r="33" spans="1:26" s="312" customFormat="1" ht="15" customHeight="1" x14ac:dyDescent="0.2">
      <c r="A33" s="340" t="s">
        <v>186</v>
      </c>
      <c r="B33" s="313" t="s">
        <v>176</v>
      </c>
      <c r="C33" s="314">
        <v>50030426</v>
      </c>
      <c r="D33" s="315" t="s">
        <v>133</v>
      </c>
      <c r="E33" s="316">
        <f t="shared" si="15"/>
        <v>640</v>
      </c>
      <c r="F33" s="317">
        <f t="shared" si="16"/>
        <v>66</v>
      </c>
      <c r="G33" s="318">
        <v>0</v>
      </c>
      <c r="H33" s="319">
        <v>66</v>
      </c>
      <c r="I33" s="320">
        <f t="shared" si="17"/>
        <v>574</v>
      </c>
      <c r="J33" s="318">
        <v>374</v>
      </c>
      <c r="K33" s="321">
        <v>200</v>
      </c>
      <c r="L33" s="317">
        <f t="shared" si="18"/>
        <v>0</v>
      </c>
      <c r="M33" s="318">
        <v>0</v>
      </c>
      <c r="N33" s="319">
        <v>0</v>
      </c>
      <c r="O33" s="322">
        <f t="shared" si="19"/>
        <v>0</v>
      </c>
      <c r="P33" s="318">
        <v>0</v>
      </c>
      <c r="Q33" s="323">
        <v>0</v>
      </c>
      <c r="R33" s="324">
        <f t="shared" si="20"/>
        <v>0</v>
      </c>
      <c r="S33" s="318">
        <v>0</v>
      </c>
      <c r="T33" s="318">
        <v>0</v>
      </c>
      <c r="U33" s="319">
        <v>0</v>
      </c>
      <c r="V33" s="322">
        <f t="shared" si="21"/>
        <v>0</v>
      </c>
      <c r="W33" s="318">
        <v>0</v>
      </c>
      <c r="X33" s="325">
        <v>0</v>
      </c>
      <c r="Y33" s="325">
        <v>0</v>
      </c>
      <c r="Z33" s="323">
        <v>0</v>
      </c>
    </row>
    <row r="34" spans="1:26" s="312" customFormat="1" ht="15" customHeight="1" x14ac:dyDescent="0.2">
      <c r="A34" s="340" t="s">
        <v>186</v>
      </c>
      <c r="B34" s="313" t="s">
        <v>176</v>
      </c>
      <c r="C34" s="314">
        <v>50029495</v>
      </c>
      <c r="D34" s="315" t="s">
        <v>135</v>
      </c>
      <c r="E34" s="316">
        <f t="shared" si="15"/>
        <v>65</v>
      </c>
      <c r="F34" s="317">
        <f t="shared" si="16"/>
        <v>0</v>
      </c>
      <c r="G34" s="318">
        <v>0</v>
      </c>
      <c r="H34" s="319">
        <v>0</v>
      </c>
      <c r="I34" s="320">
        <f t="shared" si="17"/>
        <v>65</v>
      </c>
      <c r="J34" s="318">
        <v>26</v>
      </c>
      <c r="K34" s="321">
        <v>39</v>
      </c>
      <c r="L34" s="317">
        <f t="shared" si="18"/>
        <v>0</v>
      </c>
      <c r="M34" s="318">
        <v>0</v>
      </c>
      <c r="N34" s="319">
        <v>0</v>
      </c>
      <c r="O34" s="322">
        <f t="shared" si="19"/>
        <v>0</v>
      </c>
      <c r="P34" s="318">
        <v>0</v>
      </c>
      <c r="Q34" s="323">
        <v>0</v>
      </c>
      <c r="R34" s="324">
        <f t="shared" si="20"/>
        <v>0</v>
      </c>
      <c r="S34" s="318">
        <v>0</v>
      </c>
      <c r="T34" s="318">
        <v>0</v>
      </c>
      <c r="U34" s="319">
        <v>0</v>
      </c>
      <c r="V34" s="322">
        <f t="shared" si="21"/>
        <v>0</v>
      </c>
      <c r="W34" s="318">
        <v>0</v>
      </c>
      <c r="X34" s="325">
        <v>0</v>
      </c>
      <c r="Y34" s="325">
        <v>0</v>
      </c>
      <c r="Z34" s="323">
        <v>0</v>
      </c>
    </row>
    <row r="35" spans="1:26" s="312" customFormat="1" ht="15" customHeight="1" x14ac:dyDescent="0.2">
      <c r="A35" s="340" t="s">
        <v>186</v>
      </c>
      <c r="B35" s="313" t="s">
        <v>176</v>
      </c>
      <c r="C35" s="314">
        <v>50060007</v>
      </c>
      <c r="D35" s="315" t="s">
        <v>136</v>
      </c>
      <c r="E35" s="316">
        <f t="shared" si="15"/>
        <v>482</v>
      </c>
      <c r="F35" s="317">
        <f t="shared" si="16"/>
        <v>80</v>
      </c>
      <c r="G35" s="318">
        <v>0</v>
      </c>
      <c r="H35" s="319">
        <v>80</v>
      </c>
      <c r="I35" s="320">
        <f t="shared" si="17"/>
        <v>402</v>
      </c>
      <c r="J35" s="318">
        <v>326</v>
      </c>
      <c r="K35" s="321">
        <v>76</v>
      </c>
      <c r="L35" s="317">
        <f t="shared" si="18"/>
        <v>0</v>
      </c>
      <c r="M35" s="318">
        <v>0</v>
      </c>
      <c r="N35" s="319">
        <v>0</v>
      </c>
      <c r="O35" s="322">
        <f t="shared" si="19"/>
        <v>0</v>
      </c>
      <c r="P35" s="318">
        <v>0</v>
      </c>
      <c r="Q35" s="323">
        <v>0</v>
      </c>
      <c r="R35" s="324">
        <f t="shared" si="20"/>
        <v>0</v>
      </c>
      <c r="S35" s="318">
        <v>0</v>
      </c>
      <c r="T35" s="318">
        <v>0</v>
      </c>
      <c r="U35" s="319">
        <v>0</v>
      </c>
      <c r="V35" s="322">
        <f t="shared" si="21"/>
        <v>0</v>
      </c>
      <c r="W35" s="318">
        <v>0</v>
      </c>
      <c r="X35" s="325">
        <v>0</v>
      </c>
      <c r="Y35" s="325">
        <v>0</v>
      </c>
      <c r="Z35" s="323">
        <v>0</v>
      </c>
    </row>
    <row r="36" spans="1:26" s="312" customFormat="1" ht="15" customHeight="1" x14ac:dyDescent="0.2">
      <c r="A36" s="340" t="s">
        <v>186</v>
      </c>
      <c r="B36" s="313" t="s">
        <v>176</v>
      </c>
      <c r="C36" s="314">
        <v>50016245</v>
      </c>
      <c r="D36" s="315" t="s">
        <v>137</v>
      </c>
      <c r="E36" s="316">
        <f t="shared" si="15"/>
        <v>877</v>
      </c>
      <c r="F36" s="317">
        <f t="shared" si="16"/>
        <v>74</v>
      </c>
      <c r="G36" s="318">
        <v>0</v>
      </c>
      <c r="H36" s="319">
        <v>74</v>
      </c>
      <c r="I36" s="320">
        <f t="shared" si="17"/>
        <v>803</v>
      </c>
      <c r="J36" s="318">
        <v>543</v>
      </c>
      <c r="K36" s="321">
        <v>260</v>
      </c>
      <c r="L36" s="317">
        <f t="shared" si="18"/>
        <v>0</v>
      </c>
      <c r="M36" s="318">
        <v>0</v>
      </c>
      <c r="N36" s="319">
        <v>0</v>
      </c>
      <c r="O36" s="322">
        <f t="shared" si="19"/>
        <v>0</v>
      </c>
      <c r="P36" s="318">
        <v>0</v>
      </c>
      <c r="Q36" s="323">
        <v>0</v>
      </c>
      <c r="R36" s="324">
        <f t="shared" si="20"/>
        <v>0</v>
      </c>
      <c r="S36" s="318">
        <v>0</v>
      </c>
      <c r="T36" s="318">
        <v>0</v>
      </c>
      <c r="U36" s="319">
        <v>0</v>
      </c>
      <c r="V36" s="322">
        <f t="shared" si="21"/>
        <v>0</v>
      </c>
      <c r="W36" s="318">
        <v>0</v>
      </c>
      <c r="X36" s="325">
        <v>0</v>
      </c>
      <c r="Y36" s="325">
        <v>0</v>
      </c>
      <c r="Z36" s="323">
        <v>0</v>
      </c>
    </row>
    <row r="37" spans="1:26" s="312" customFormat="1" ht="15" customHeight="1" x14ac:dyDescent="0.2">
      <c r="A37" s="340" t="s">
        <v>186</v>
      </c>
      <c r="B37" s="313" t="s">
        <v>176</v>
      </c>
      <c r="C37" s="314">
        <v>50040600</v>
      </c>
      <c r="D37" s="315" t="s">
        <v>165</v>
      </c>
      <c r="E37" s="316">
        <f t="shared" si="15"/>
        <v>170</v>
      </c>
      <c r="F37" s="317">
        <f t="shared" si="16"/>
        <v>16</v>
      </c>
      <c r="G37" s="318">
        <v>0</v>
      </c>
      <c r="H37" s="319">
        <v>16</v>
      </c>
      <c r="I37" s="320">
        <f t="shared" si="17"/>
        <v>154</v>
      </c>
      <c r="J37" s="318">
        <v>154</v>
      </c>
      <c r="K37" s="321">
        <v>0</v>
      </c>
      <c r="L37" s="317">
        <f t="shared" si="18"/>
        <v>0</v>
      </c>
      <c r="M37" s="318">
        <v>0</v>
      </c>
      <c r="N37" s="319">
        <v>0</v>
      </c>
      <c r="O37" s="322">
        <f t="shared" si="19"/>
        <v>0</v>
      </c>
      <c r="P37" s="318">
        <v>0</v>
      </c>
      <c r="Q37" s="323">
        <v>0</v>
      </c>
      <c r="R37" s="324">
        <f t="shared" si="20"/>
        <v>0</v>
      </c>
      <c r="S37" s="318">
        <v>0</v>
      </c>
      <c r="T37" s="318">
        <v>0</v>
      </c>
      <c r="U37" s="319">
        <v>0</v>
      </c>
      <c r="V37" s="322">
        <f t="shared" si="21"/>
        <v>0</v>
      </c>
      <c r="W37" s="318">
        <v>0</v>
      </c>
      <c r="X37" s="325">
        <v>0</v>
      </c>
      <c r="Y37" s="325">
        <v>0</v>
      </c>
      <c r="Z37" s="323">
        <v>0</v>
      </c>
    </row>
    <row r="38" spans="1:26" s="312" customFormat="1" ht="15" customHeight="1" x14ac:dyDescent="0.2">
      <c r="A38" s="340" t="s">
        <v>187</v>
      </c>
      <c r="B38" s="313" t="s">
        <v>176</v>
      </c>
      <c r="C38" s="314">
        <v>50029886</v>
      </c>
      <c r="D38" s="315" t="s">
        <v>138</v>
      </c>
      <c r="E38" s="316">
        <f t="shared" si="15"/>
        <v>161</v>
      </c>
      <c r="F38" s="317">
        <f t="shared" si="16"/>
        <v>24</v>
      </c>
      <c r="G38" s="318">
        <v>0</v>
      </c>
      <c r="H38" s="319">
        <v>24</v>
      </c>
      <c r="I38" s="320">
        <f t="shared" si="17"/>
        <v>137</v>
      </c>
      <c r="J38" s="318">
        <v>92</v>
      </c>
      <c r="K38" s="321">
        <v>45</v>
      </c>
      <c r="L38" s="317">
        <f t="shared" si="18"/>
        <v>0</v>
      </c>
      <c r="M38" s="318">
        <v>0</v>
      </c>
      <c r="N38" s="319">
        <v>0</v>
      </c>
      <c r="O38" s="322">
        <f t="shared" si="19"/>
        <v>0</v>
      </c>
      <c r="P38" s="318">
        <v>0</v>
      </c>
      <c r="Q38" s="323">
        <v>0</v>
      </c>
      <c r="R38" s="324">
        <f t="shared" si="20"/>
        <v>0</v>
      </c>
      <c r="S38" s="318">
        <v>0</v>
      </c>
      <c r="T38" s="318">
        <v>0</v>
      </c>
      <c r="U38" s="319">
        <v>0</v>
      </c>
      <c r="V38" s="322">
        <f t="shared" si="21"/>
        <v>0</v>
      </c>
      <c r="W38" s="318">
        <v>0</v>
      </c>
      <c r="X38" s="325">
        <v>0</v>
      </c>
      <c r="Y38" s="325">
        <v>0</v>
      </c>
      <c r="Z38" s="323">
        <v>0</v>
      </c>
    </row>
    <row r="39" spans="1:26" s="312" customFormat="1" ht="15" customHeight="1" x14ac:dyDescent="0.2">
      <c r="A39" s="340" t="s">
        <v>188</v>
      </c>
      <c r="B39" s="313" t="s">
        <v>176</v>
      </c>
      <c r="C39" s="314">
        <v>50029460</v>
      </c>
      <c r="D39" s="315" t="s">
        <v>166</v>
      </c>
      <c r="E39" s="316">
        <f>SUM(F39+I39+L39+O39+R39+V39)</f>
        <v>1143</v>
      </c>
      <c r="F39" s="317">
        <f>SUM(G39:H39)</f>
        <v>211</v>
      </c>
      <c r="G39" s="318">
        <v>50</v>
      </c>
      <c r="H39" s="319">
        <v>161</v>
      </c>
      <c r="I39" s="320">
        <f>SUM(J39:K39)</f>
        <v>932</v>
      </c>
      <c r="J39" s="318">
        <v>621</v>
      </c>
      <c r="K39" s="321">
        <v>311</v>
      </c>
      <c r="L39" s="317">
        <f>SUM(M39:N39)</f>
        <v>0</v>
      </c>
      <c r="M39" s="318">
        <v>0</v>
      </c>
      <c r="N39" s="319">
        <v>0</v>
      </c>
      <c r="O39" s="322">
        <f>SUM(P39:Q39)</f>
        <v>0</v>
      </c>
      <c r="P39" s="318">
        <v>0</v>
      </c>
      <c r="Q39" s="323">
        <v>0</v>
      </c>
      <c r="R39" s="324">
        <f>SUM(S39:U39)</f>
        <v>0</v>
      </c>
      <c r="S39" s="318">
        <v>0</v>
      </c>
      <c r="T39" s="318">
        <v>0</v>
      </c>
      <c r="U39" s="319">
        <v>0</v>
      </c>
      <c r="V39" s="322">
        <f>SUM(W39:Z39)</f>
        <v>0</v>
      </c>
      <c r="W39" s="318">
        <v>0</v>
      </c>
      <c r="X39" s="325">
        <v>0</v>
      </c>
      <c r="Y39" s="325">
        <v>0</v>
      </c>
      <c r="Z39" s="323">
        <v>0</v>
      </c>
    </row>
    <row r="40" spans="1:26" s="312" customFormat="1" ht="15" customHeight="1" x14ac:dyDescent="0.2">
      <c r="A40" s="340" t="s">
        <v>189</v>
      </c>
      <c r="B40" s="313" t="s">
        <v>176</v>
      </c>
      <c r="C40" s="314">
        <v>50079808</v>
      </c>
      <c r="D40" s="315" t="s">
        <v>141</v>
      </c>
      <c r="E40" s="316">
        <f>SUM(F40+I40+L40+O40+R40+V40)</f>
        <v>53</v>
      </c>
      <c r="F40" s="317">
        <f>SUM(G40:H40)</f>
        <v>0</v>
      </c>
      <c r="G40" s="318">
        <v>0</v>
      </c>
      <c r="H40" s="319">
        <v>0</v>
      </c>
      <c r="I40" s="320">
        <f>SUM(J40:K40)</f>
        <v>53</v>
      </c>
      <c r="J40" s="318">
        <v>53</v>
      </c>
      <c r="K40" s="321">
        <v>0</v>
      </c>
      <c r="L40" s="317">
        <f>SUM(M40:N40)</f>
        <v>0</v>
      </c>
      <c r="M40" s="318">
        <v>0</v>
      </c>
      <c r="N40" s="319">
        <v>0</v>
      </c>
      <c r="O40" s="322">
        <f>SUM(P40:Q40)</f>
        <v>0</v>
      </c>
      <c r="P40" s="318">
        <v>0</v>
      </c>
      <c r="Q40" s="323">
        <v>0</v>
      </c>
      <c r="R40" s="324">
        <f>SUM(S40:U40)</f>
        <v>0</v>
      </c>
      <c r="S40" s="318">
        <v>0</v>
      </c>
      <c r="T40" s="318">
        <v>0</v>
      </c>
      <c r="U40" s="319">
        <v>0</v>
      </c>
      <c r="V40" s="322">
        <f>SUM(W40:Z40)</f>
        <v>0</v>
      </c>
      <c r="W40" s="318">
        <v>0</v>
      </c>
      <c r="X40" s="325">
        <v>0</v>
      </c>
      <c r="Y40" s="325">
        <v>0</v>
      </c>
      <c r="Z40" s="323">
        <v>0</v>
      </c>
    </row>
    <row r="41" spans="1:26" s="312" customFormat="1" ht="15" customHeight="1" x14ac:dyDescent="0.2">
      <c r="A41" s="340" t="s">
        <v>189</v>
      </c>
      <c r="B41" s="313" t="s">
        <v>176</v>
      </c>
      <c r="C41" s="314">
        <v>50029959</v>
      </c>
      <c r="D41" s="315" t="s">
        <v>142</v>
      </c>
      <c r="E41" s="316">
        <f>SUM(F41+I41+L41+O41+R41+V41)</f>
        <v>30</v>
      </c>
      <c r="F41" s="317">
        <f>SUM(G41:H41)</f>
        <v>0</v>
      </c>
      <c r="G41" s="318">
        <v>0</v>
      </c>
      <c r="H41" s="319">
        <v>0</v>
      </c>
      <c r="I41" s="320">
        <f>SUM(J41:K41)</f>
        <v>30</v>
      </c>
      <c r="J41" s="318">
        <v>30</v>
      </c>
      <c r="K41" s="321">
        <v>0</v>
      </c>
      <c r="L41" s="317">
        <f>SUM(M41:N41)</f>
        <v>0</v>
      </c>
      <c r="M41" s="318">
        <v>0</v>
      </c>
      <c r="N41" s="319">
        <v>0</v>
      </c>
      <c r="O41" s="322">
        <f>SUM(P41:Q41)</f>
        <v>0</v>
      </c>
      <c r="P41" s="318">
        <v>0</v>
      </c>
      <c r="Q41" s="323">
        <v>0</v>
      </c>
      <c r="R41" s="324">
        <f>SUM(S41:U41)</f>
        <v>0</v>
      </c>
      <c r="S41" s="318">
        <v>0</v>
      </c>
      <c r="T41" s="318">
        <v>0</v>
      </c>
      <c r="U41" s="319">
        <v>0</v>
      </c>
      <c r="V41" s="322">
        <f>SUM(W41:Z41)</f>
        <v>0</v>
      </c>
      <c r="W41" s="318">
        <v>0</v>
      </c>
      <c r="X41" s="325">
        <v>0</v>
      </c>
      <c r="Y41" s="325">
        <v>0</v>
      </c>
      <c r="Z41" s="323">
        <v>0</v>
      </c>
    </row>
    <row r="42" spans="1:26" s="312" customFormat="1" ht="15" customHeight="1" x14ac:dyDescent="0.2">
      <c r="A42" s="340" t="s">
        <v>190</v>
      </c>
      <c r="B42" s="313" t="s">
        <v>176</v>
      </c>
      <c r="C42" s="314">
        <v>50029916</v>
      </c>
      <c r="D42" s="315" t="s">
        <v>144</v>
      </c>
      <c r="E42" s="316">
        <f>SUM(F42+I42+L42+O42+R42+V42)</f>
        <v>152</v>
      </c>
      <c r="F42" s="317">
        <f>SUM(G42:H42)</f>
        <v>14</v>
      </c>
      <c r="G42" s="318">
        <v>0</v>
      </c>
      <c r="H42" s="319">
        <v>14</v>
      </c>
      <c r="I42" s="320">
        <f>SUM(J42:K42)</f>
        <v>129</v>
      </c>
      <c r="J42" s="318">
        <v>85</v>
      </c>
      <c r="K42" s="321">
        <v>44</v>
      </c>
      <c r="L42" s="317">
        <f>SUM(M42:N42)</f>
        <v>0</v>
      </c>
      <c r="M42" s="318">
        <v>0</v>
      </c>
      <c r="N42" s="319">
        <v>0</v>
      </c>
      <c r="O42" s="322">
        <f>SUM(P42:Q42)</f>
        <v>0</v>
      </c>
      <c r="P42" s="318">
        <v>0</v>
      </c>
      <c r="Q42" s="323">
        <v>0</v>
      </c>
      <c r="R42" s="324">
        <f>SUM(S42:U42)</f>
        <v>9</v>
      </c>
      <c r="S42" s="318">
        <v>9</v>
      </c>
      <c r="T42" s="318">
        <v>0</v>
      </c>
      <c r="U42" s="319">
        <v>0</v>
      </c>
      <c r="V42" s="322">
        <f>SUM(W42:Z42)</f>
        <v>0</v>
      </c>
      <c r="W42" s="318">
        <v>0</v>
      </c>
      <c r="X42" s="325">
        <v>0</v>
      </c>
      <c r="Y42" s="325">
        <v>0</v>
      </c>
      <c r="Z42" s="323">
        <v>0</v>
      </c>
    </row>
    <row r="43" spans="1:26" s="312" customFormat="1" ht="15" customHeight="1" x14ac:dyDescent="0.2">
      <c r="A43" s="340" t="s">
        <v>190</v>
      </c>
      <c r="B43" s="313" t="s">
        <v>176</v>
      </c>
      <c r="C43" s="314">
        <v>50029908</v>
      </c>
      <c r="D43" s="315" t="s">
        <v>145</v>
      </c>
      <c r="E43" s="316">
        <f>SUM(F43+I43+L43+O43+R43+V43)</f>
        <v>131</v>
      </c>
      <c r="F43" s="317">
        <f>SUM(G43:H43)</f>
        <v>20</v>
      </c>
      <c r="G43" s="318">
        <v>0</v>
      </c>
      <c r="H43" s="319">
        <v>20</v>
      </c>
      <c r="I43" s="320">
        <f>SUM(J43:K43)</f>
        <v>111</v>
      </c>
      <c r="J43" s="318">
        <v>76</v>
      </c>
      <c r="K43" s="321">
        <v>35</v>
      </c>
      <c r="L43" s="317">
        <f>SUM(M43:N43)</f>
        <v>0</v>
      </c>
      <c r="M43" s="318">
        <v>0</v>
      </c>
      <c r="N43" s="319">
        <v>0</v>
      </c>
      <c r="O43" s="322">
        <f>SUM(P43:Q43)</f>
        <v>0</v>
      </c>
      <c r="P43" s="318">
        <v>0</v>
      </c>
      <c r="Q43" s="323">
        <v>0</v>
      </c>
      <c r="R43" s="324">
        <f>SUM(S43:U43)</f>
        <v>0</v>
      </c>
      <c r="S43" s="318">
        <v>0</v>
      </c>
      <c r="T43" s="318">
        <v>0</v>
      </c>
      <c r="U43" s="319">
        <v>0</v>
      </c>
      <c r="V43" s="322">
        <f>SUM(W43:Z43)</f>
        <v>0</v>
      </c>
      <c r="W43" s="318">
        <v>0</v>
      </c>
      <c r="X43" s="325">
        <v>0</v>
      </c>
      <c r="Y43" s="325">
        <v>0</v>
      </c>
      <c r="Z43" s="323">
        <v>0</v>
      </c>
    </row>
    <row r="44" spans="1:26" s="312" customFormat="1" ht="15" customHeight="1" x14ac:dyDescent="0.2">
      <c r="A44" s="340" t="s">
        <v>191</v>
      </c>
      <c r="B44" s="313" t="s">
        <v>176</v>
      </c>
      <c r="C44" s="314">
        <v>50049801</v>
      </c>
      <c r="D44" s="315" t="s">
        <v>192</v>
      </c>
      <c r="E44" s="316">
        <f t="shared" ref="E44:E49" si="22">SUM(F44+I44+L44+O44+R44+V44)</f>
        <v>55</v>
      </c>
      <c r="F44" s="317">
        <f t="shared" ref="F44:F49" si="23">SUM(G44:H44)</f>
        <v>2</v>
      </c>
      <c r="G44" s="318">
        <v>0</v>
      </c>
      <c r="H44" s="319">
        <v>2</v>
      </c>
      <c r="I44" s="320">
        <f t="shared" ref="I44:I49" si="24">SUM(J44:K44)</f>
        <v>53</v>
      </c>
      <c r="J44" s="318">
        <v>41</v>
      </c>
      <c r="K44" s="321">
        <v>12</v>
      </c>
      <c r="L44" s="317">
        <f t="shared" ref="L44:L49" si="25">SUM(M44:N44)</f>
        <v>0</v>
      </c>
      <c r="M44" s="318">
        <v>0</v>
      </c>
      <c r="N44" s="319">
        <v>0</v>
      </c>
      <c r="O44" s="322">
        <f t="shared" ref="O44:O49" si="26">SUM(P44:Q44)</f>
        <v>0</v>
      </c>
      <c r="P44" s="318">
        <v>0</v>
      </c>
      <c r="Q44" s="323">
        <v>0</v>
      </c>
      <c r="R44" s="324">
        <f t="shared" ref="R44:R49" si="27">SUM(S44:U44)</f>
        <v>0</v>
      </c>
      <c r="S44" s="318">
        <v>0</v>
      </c>
      <c r="T44" s="318">
        <v>0</v>
      </c>
      <c r="U44" s="319">
        <v>0</v>
      </c>
      <c r="V44" s="322">
        <f t="shared" ref="V44:V49" si="28">SUM(W44:Z44)</f>
        <v>0</v>
      </c>
      <c r="W44" s="318">
        <v>0</v>
      </c>
      <c r="X44" s="325">
        <v>0</v>
      </c>
      <c r="Y44" s="325">
        <v>0</v>
      </c>
      <c r="Z44" s="323">
        <v>0</v>
      </c>
    </row>
    <row r="45" spans="1:26" s="312" customFormat="1" ht="15" customHeight="1" x14ac:dyDescent="0.2">
      <c r="A45" s="340" t="s">
        <v>193</v>
      </c>
      <c r="B45" s="313" t="s">
        <v>176</v>
      </c>
      <c r="C45" s="314">
        <v>50002538</v>
      </c>
      <c r="D45" s="315" t="s">
        <v>147</v>
      </c>
      <c r="E45" s="316">
        <f t="shared" si="22"/>
        <v>406</v>
      </c>
      <c r="F45" s="317">
        <f t="shared" si="23"/>
        <v>69</v>
      </c>
      <c r="G45" s="318">
        <v>0</v>
      </c>
      <c r="H45" s="319">
        <v>69</v>
      </c>
      <c r="I45" s="320">
        <f t="shared" si="24"/>
        <v>337</v>
      </c>
      <c r="J45" s="318">
        <v>208</v>
      </c>
      <c r="K45" s="321">
        <v>129</v>
      </c>
      <c r="L45" s="317">
        <f t="shared" si="25"/>
        <v>0</v>
      </c>
      <c r="M45" s="318">
        <v>0</v>
      </c>
      <c r="N45" s="319">
        <v>0</v>
      </c>
      <c r="O45" s="322">
        <f t="shared" si="26"/>
        <v>0</v>
      </c>
      <c r="P45" s="318">
        <v>0</v>
      </c>
      <c r="Q45" s="323">
        <v>0</v>
      </c>
      <c r="R45" s="324">
        <f t="shared" si="27"/>
        <v>0</v>
      </c>
      <c r="S45" s="318">
        <v>0</v>
      </c>
      <c r="T45" s="318">
        <v>0</v>
      </c>
      <c r="U45" s="319">
        <v>0</v>
      </c>
      <c r="V45" s="322">
        <f t="shared" si="28"/>
        <v>0</v>
      </c>
      <c r="W45" s="318">
        <v>0</v>
      </c>
      <c r="X45" s="325">
        <v>0</v>
      </c>
      <c r="Y45" s="325">
        <v>0</v>
      </c>
      <c r="Z45" s="323">
        <v>0</v>
      </c>
    </row>
    <row r="46" spans="1:26" s="312" customFormat="1" ht="15" customHeight="1" x14ac:dyDescent="0.2">
      <c r="A46" s="340" t="s">
        <v>193</v>
      </c>
      <c r="B46" s="313" t="s">
        <v>176</v>
      </c>
      <c r="C46" s="314">
        <v>50028413</v>
      </c>
      <c r="D46" s="315" t="s">
        <v>194</v>
      </c>
      <c r="E46" s="316">
        <f t="shared" si="22"/>
        <v>378</v>
      </c>
      <c r="F46" s="317">
        <f t="shared" si="23"/>
        <v>68</v>
      </c>
      <c r="G46" s="318">
        <v>0</v>
      </c>
      <c r="H46" s="319">
        <v>68</v>
      </c>
      <c r="I46" s="320">
        <f t="shared" si="24"/>
        <v>310</v>
      </c>
      <c r="J46" s="318">
        <v>171</v>
      </c>
      <c r="K46" s="321">
        <v>139</v>
      </c>
      <c r="L46" s="317">
        <f t="shared" si="25"/>
        <v>0</v>
      </c>
      <c r="M46" s="318">
        <v>0</v>
      </c>
      <c r="N46" s="319">
        <v>0</v>
      </c>
      <c r="O46" s="322">
        <f t="shared" si="26"/>
        <v>0</v>
      </c>
      <c r="P46" s="318">
        <v>0</v>
      </c>
      <c r="Q46" s="323">
        <v>0</v>
      </c>
      <c r="R46" s="324">
        <f t="shared" si="27"/>
        <v>0</v>
      </c>
      <c r="S46" s="318">
        <v>0</v>
      </c>
      <c r="T46" s="318">
        <v>0</v>
      </c>
      <c r="U46" s="319">
        <v>0</v>
      </c>
      <c r="V46" s="322">
        <f t="shared" si="28"/>
        <v>0</v>
      </c>
      <c r="W46" s="318">
        <v>0</v>
      </c>
      <c r="X46" s="325">
        <v>0</v>
      </c>
      <c r="Y46" s="325">
        <v>0</v>
      </c>
      <c r="Z46" s="323">
        <v>0</v>
      </c>
    </row>
    <row r="47" spans="1:26" s="312" customFormat="1" ht="24.95" customHeight="1" x14ac:dyDescent="0.2">
      <c r="A47" s="340" t="s">
        <v>193</v>
      </c>
      <c r="B47" s="313" t="s">
        <v>176</v>
      </c>
      <c r="C47" s="314">
        <v>50002520</v>
      </c>
      <c r="D47" s="326" t="s">
        <v>149</v>
      </c>
      <c r="E47" s="316">
        <f t="shared" si="22"/>
        <v>651</v>
      </c>
      <c r="F47" s="317">
        <f t="shared" si="23"/>
        <v>79</v>
      </c>
      <c r="G47" s="318">
        <v>0</v>
      </c>
      <c r="H47" s="319">
        <v>79</v>
      </c>
      <c r="I47" s="320">
        <f t="shared" si="24"/>
        <v>572</v>
      </c>
      <c r="J47" s="318">
        <v>292</v>
      </c>
      <c r="K47" s="321">
        <v>280</v>
      </c>
      <c r="L47" s="317">
        <f t="shared" si="25"/>
        <v>0</v>
      </c>
      <c r="M47" s="318">
        <v>0</v>
      </c>
      <c r="N47" s="319">
        <v>0</v>
      </c>
      <c r="O47" s="322">
        <f t="shared" si="26"/>
        <v>0</v>
      </c>
      <c r="P47" s="318">
        <v>0</v>
      </c>
      <c r="Q47" s="323">
        <v>0</v>
      </c>
      <c r="R47" s="324">
        <f t="shared" si="27"/>
        <v>0</v>
      </c>
      <c r="S47" s="318">
        <v>0</v>
      </c>
      <c r="T47" s="318">
        <v>0</v>
      </c>
      <c r="U47" s="319">
        <v>0</v>
      </c>
      <c r="V47" s="322">
        <f t="shared" si="28"/>
        <v>0</v>
      </c>
      <c r="W47" s="318">
        <v>0</v>
      </c>
      <c r="X47" s="325">
        <v>0</v>
      </c>
      <c r="Y47" s="325">
        <v>0</v>
      </c>
      <c r="Z47" s="323">
        <v>0</v>
      </c>
    </row>
    <row r="48" spans="1:26" s="312" customFormat="1" ht="15" customHeight="1" x14ac:dyDescent="0.2">
      <c r="A48" s="340" t="s">
        <v>193</v>
      </c>
      <c r="B48" s="313" t="s">
        <v>176</v>
      </c>
      <c r="C48" s="314">
        <v>50033140</v>
      </c>
      <c r="D48" s="315" t="s">
        <v>195</v>
      </c>
      <c r="E48" s="316">
        <f t="shared" si="22"/>
        <v>256</v>
      </c>
      <c r="F48" s="317">
        <f t="shared" si="23"/>
        <v>62</v>
      </c>
      <c r="G48" s="318">
        <v>0</v>
      </c>
      <c r="H48" s="319">
        <v>62</v>
      </c>
      <c r="I48" s="320">
        <f t="shared" si="24"/>
        <v>194</v>
      </c>
      <c r="J48" s="318">
        <v>194</v>
      </c>
      <c r="K48" s="321">
        <v>0</v>
      </c>
      <c r="L48" s="317">
        <f t="shared" si="25"/>
        <v>0</v>
      </c>
      <c r="M48" s="318">
        <v>0</v>
      </c>
      <c r="N48" s="319">
        <v>0</v>
      </c>
      <c r="O48" s="322">
        <f t="shared" si="26"/>
        <v>0</v>
      </c>
      <c r="P48" s="318">
        <v>0</v>
      </c>
      <c r="Q48" s="323">
        <v>0</v>
      </c>
      <c r="R48" s="324">
        <f t="shared" si="27"/>
        <v>0</v>
      </c>
      <c r="S48" s="318">
        <v>0</v>
      </c>
      <c r="T48" s="318">
        <v>0</v>
      </c>
      <c r="U48" s="319">
        <v>0</v>
      </c>
      <c r="V48" s="322">
        <f t="shared" si="28"/>
        <v>0</v>
      </c>
      <c r="W48" s="318">
        <v>0</v>
      </c>
      <c r="X48" s="325">
        <v>0</v>
      </c>
      <c r="Y48" s="325">
        <v>0</v>
      </c>
      <c r="Z48" s="323">
        <v>0</v>
      </c>
    </row>
    <row r="49" spans="1:26" s="312" customFormat="1" ht="15" customHeight="1" x14ac:dyDescent="0.2">
      <c r="A49" s="340" t="s">
        <v>196</v>
      </c>
      <c r="B49" s="313" t="s">
        <v>176</v>
      </c>
      <c r="C49" s="314">
        <v>50024264</v>
      </c>
      <c r="D49" s="315" t="s">
        <v>150</v>
      </c>
      <c r="E49" s="316">
        <f t="shared" si="22"/>
        <v>340</v>
      </c>
      <c r="F49" s="317">
        <f t="shared" si="23"/>
        <v>28</v>
      </c>
      <c r="G49" s="318">
        <v>0</v>
      </c>
      <c r="H49" s="319">
        <v>28</v>
      </c>
      <c r="I49" s="320">
        <f t="shared" si="24"/>
        <v>312</v>
      </c>
      <c r="J49" s="318">
        <v>172</v>
      </c>
      <c r="K49" s="321">
        <v>140</v>
      </c>
      <c r="L49" s="317">
        <f t="shared" si="25"/>
        <v>0</v>
      </c>
      <c r="M49" s="318">
        <v>0</v>
      </c>
      <c r="N49" s="319">
        <v>0</v>
      </c>
      <c r="O49" s="322">
        <f t="shared" si="26"/>
        <v>0</v>
      </c>
      <c r="P49" s="318">
        <v>0</v>
      </c>
      <c r="Q49" s="323">
        <v>0</v>
      </c>
      <c r="R49" s="324">
        <f t="shared" si="27"/>
        <v>0</v>
      </c>
      <c r="S49" s="318">
        <v>0</v>
      </c>
      <c r="T49" s="318">
        <v>0</v>
      </c>
      <c r="U49" s="319">
        <v>0</v>
      </c>
      <c r="V49" s="322">
        <f t="shared" si="28"/>
        <v>0</v>
      </c>
      <c r="W49" s="318">
        <v>0</v>
      </c>
      <c r="X49" s="325">
        <v>0</v>
      </c>
      <c r="Y49" s="325">
        <v>0</v>
      </c>
      <c r="Z49" s="323">
        <v>0</v>
      </c>
    </row>
    <row r="50" spans="1:26" s="312" customFormat="1" ht="15" customHeight="1" x14ac:dyDescent="0.2">
      <c r="A50" s="340" t="s">
        <v>197</v>
      </c>
      <c r="B50" s="313" t="s">
        <v>176</v>
      </c>
      <c r="C50" s="314">
        <v>50022636</v>
      </c>
      <c r="D50" s="315" t="s">
        <v>101</v>
      </c>
      <c r="E50" s="316">
        <f t="shared" ref="E50:E57" si="29">SUM(F50+I50+L50+O50+R50+V50)</f>
        <v>600</v>
      </c>
      <c r="F50" s="317">
        <f t="shared" ref="F50:F57" si="30">SUM(G50:H50)</f>
        <v>90</v>
      </c>
      <c r="G50" s="318">
        <v>0</v>
      </c>
      <c r="H50" s="319">
        <v>90</v>
      </c>
      <c r="I50" s="320">
        <f t="shared" ref="I50:I57" si="31">SUM(J50:K50)</f>
        <v>418</v>
      </c>
      <c r="J50" s="318">
        <v>418</v>
      </c>
      <c r="K50" s="321">
        <v>0</v>
      </c>
      <c r="L50" s="317">
        <f t="shared" ref="L50:L57" si="32">SUM(M50:N50)</f>
        <v>0</v>
      </c>
      <c r="M50" s="318">
        <v>0</v>
      </c>
      <c r="N50" s="319">
        <v>0</v>
      </c>
      <c r="O50" s="322">
        <f t="shared" ref="O50:O57" si="33">SUM(P50:Q50)</f>
        <v>0</v>
      </c>
      <c r="P50" s="318">
        <v>0</v>
      </c>
      <c r="Q50" s="323">
        <v>0</v>
      </c>
      <c r="R50" s="324">
        <f t="shared" ref="R50:R57" si="34">SUM(S50:U50)</f>
        <v>92</v>
      </c>
      <c r="S50" s="318">
        <v>92</v>
      </c>
      <c r="T50" s="318">
        <v>0</v>
      </c>
      <c r="U50" s="319">
        <v>0</v>
      </c>
      <c r="V50" s="322">
        <f t="shared" ref="V50:V57" si="35">SUM(W50:Z50)</f>
        <v>0</v>
      </c>
      <c r="W50" s="318">
        <v>0</v>
      </c>
      <c r="X50" s="325">
        <v>0</v>
      </c>
      <c r="Y50" s="325">
        <v>0</v>
      </c>
      <c r="Z50" s="323">
        <v>0</v>
      </c>
    </row>
    <row r="51" spans="1:26" s="312" customFormat="1" ht="15" customHeight="1" x14ac:dyDescent="0.2">
      <c r="A51" s="340" t="s">
        <v>197</v>
      </c>
      <c r="B51" s="313" t="s">
        <v>176</v>
      </c>
      <c r="C51" s="314">
        <v>50021591</v>
      </c>
      <c r="D51" s="315" t="s">
        <v>151</v>
      </c>
      <c r="E51" s="316">
        <f t="shared" si="29"/>
        <v>782</v>
      </c>
      <c r="F51" s="317">
        <f t="shared" si="30"/>
        <v>117</v>
      </c>
      <c r="G51" s="318">
        <v>0</v>
      </c>
      <c r="H51" s="319">
        <v>117</v>
      </c>
      <c r="I51" s="320">
        <f t="shared" si="31"/>
        <v>607</v>
      </c>
      <c r="J51" s="318">
        <v>529</v>
      </c>
      <c r="K51" s="321">
        <v>78</v>
      </c>
      <c r="L51" s="317">
        <f t="shared" si="32"/>
        <v>0</v>
      </c>
      <c r="M51" s="318">
        <v>0</v>
      </c>
      <c r="N51" s="319">
        <v>0</v>
      </c>
      <c r="O51" s="322">
        <f t="shared" si="33"/>
        <v>0</v>
      </c>
      <c r="P51" s="318">
        <v>0</v>
      </c>
      <c r="Q51" s="323">
        <v>0</v>
      </c>
      <c r="R51" s="324">
        <f t="shared" si="34"/>
        <v>58</v>
      </c>
      <c r="S51" s="318">
        <v>58</v>
      </c>
      <c r="T51" s="318">
        <v>0</v>
      </c>
      <c r="U51" s="319">
        <v>0</v>
      </c>
      <c r="V51" s="322">
        <f t="shared" si="35"/>
        <v>0</v>
      </c>
      <c r="W51" s="318">
        <v>0</v>
      </c>
      <c r="X51" s="325">
        <v>0</v>
      </c>
      <c r="Y51" s="325">
        <v>0</v>
      </c>
      <c r="Z51" s="323">
        <v>0</v>
      </c>
    </row>
    <row r="52" spans="1:26" s="312" customFormat="1" ht="15" customHeight="1" x14ac:dyDescent="0.2">
      <c r="A52" s="340" t="s">
        <v>198</v>
      </c>
      <c r="B52" s="313" t="s">
        <v>176</v>
      </c>
      <c r="C52" s="314">
        <v>50000764</v>
      </c>
      <c r="D52" s="315" t="s">
        <v>154</v>
      </c>
      <c r="E52" s="316">
        <f t="shared" si="29"/>
        <v>160</v>
      </c>
      <c r="F52" s="317">
        <f t="shared" si="30"/>
        <v>6</v>
      </c>
      <c r="G52" s="318">
        <v>0</v>
      </c>
      <c r="H52" s="319">
        <v>6</v>
      </c>
      <c r="I52" s="320">
        <f t="shared" si="31"/>
        <v>154</v>
      </c>
      <c r="J52" s="318">
        <v>85</v>
      </c>
      <c r="K52" s="321">
        <v>69</v>
      </c>
      <c r="L52" s="317">
        <f t="shared" si="32"/>
        <v>0</v>
      </c>
      <c r="M52" s="318">
        <v>0</v>
      </c>
      <c r="N52" s="319">
        <v>0</v>
      </c>
      <c r="O52" s="322">
        <f t="shared" si="33"/>
        <v>0</v>
      </c>
      <c r="P52" s="318">
        <v>0</v>
      </c>
      <c r="Q52" s="323">
        <v>0</v>
      </c>
      <c r="R52" s="324">
        <f t="shared" si="34"/>
        <v>0</v>
      </c>
      <c r="S52" s="318">
        <v>0</v>
      </c>
      <c r="T52" s="318">
        <v>0</v>
      </c>
      <c r="U52" s="319">
        <v>0</v>
      </c>
      <c r="V52" s="322">
        <f t="shared" si="35"/>
        <v>0</v>
      </c>
      <c r="W52" s="318">
        <v>0</v>
      </c>
      <c r="X52" s="325">
        <v>0</v>
      </c>
      <c r="Y52" s="325">
        <v>0</v>
      </c>
      <c r="Z52" s="323">
        <v>0</v>
      </c>
    </row>
    <row r="53" spans="1:26" s="312" customFormat="1" ht="15" customHeight="1" x14ac:dyDescent="0.2">
      <c r="A53" s="340" t="s">
        <v>198</v>
      </c>
      <c r="B53" s="313" t="s">
        <v>176</v>
      </c>
      <c r="C53" s="314">
        <v>50034405</v>
      </c>
      <c r="D53" s="315" t="s">
        <v>155</v>
      </c>
      <c r="E53" s="316">
        <f t="shared" si="29"/>
        <v>57</v>
      </c>
      <c r="F53" s="317">
        <f t="shared" si="30"/>
        <v>6</v>
      </c>
      <c r="G53" s="318">
        <v>0</v>
      </c>
      <c r="H53" s="319">
        <v>6</v>
      </c>
      <c r="I53" s="320">
        <f t="shared" si="31"/>
        <v>51</v>
      </c>
      <c r="J53" s="318">
        <v>27</v>
      </c>
      <c r="K53" s="321">
        <v>24</v>
      </c>
      <c r="L53" s="317">
        <f t="shared" si="32"/>
        <v>0</v>
      </c>
      <c r="M53" s="318">
        <v>0</v>
      </c>
      <c r="N53" s="319">
        <v>0</v>
      </c>
      <c r="O53" s="322">
        <f t="shared" si="33"/>
        <v>0</v>
      </c>
      <c r="P53" s="318">
        <v>0</v>
      </c>
      <c r="Q53" s="323">
        <v>0</v>
      </c>
      <c r="R53" s="324">
        <f t="shared" si="34"/>
        <v>0</v>
      </c>
      <c r="S53" s="318">
        <v>0</v>
      </c>
      <c r="T53" s="318">
        <v>0</v>
      </c>
      <c r="U53" s="319">
        <v>0</v>
      </c>
      <c r="V53" s="322">
        <f t="shared" si="35"/>
        <v>0</v>
      </c>
      <c r="W53" s="318">
        <v>0</v>
      </c>
      <c r="X53" s="325">
        <v>0</v>
      </c>
      <c r="Y53" s="325">
        <v>0</v>
      </c>
      <c r="Z53" s="323">
        <v>0</v>
      </c>
    </row>
    <row r="54" spans="1:26" s="312" customFormat="1" ht="15" customHeight="1" x14ac:dyDescent="0.2">
      <c r="A54" s="340" t="s">
        <v>199</v>
      </c>
      <c r="B54" s="313" t="s">
        <v>175</v>
      </c>
      <c r="C54" s="314">
        <v>50033352</v>
      </c>
      <c r="D54" s="315" t="s">
        <v>200</v>
      </c>
      <c r="E54" s="316">
        <f t="shared" si="29"/>
        <v>234</v>
      </c>
      <c r="F54" s="317">
        <f t="shared" si="30"/>
        <v>22</v>
      </c>
      <c r="G54" s="318">
        <v>0</v>
      </c>
      <c r="H54" s="319">
        <v>22</v>
      </c>
      <c r="I54" s="320">
        <f t="shared" si="31"/>
        <v>212</v>
      </c>
      <c r="J54" s="318">
        <v>129</v>
      </c>
      <c r="K54" s="321">
        <v>83</v>
      </c>
      <c r="L54" s="317">
        <f t="shared" si="32"/>
        <v>0</v>
      </c>
      <c r="M54" s="318">
        <v>0</v>
      </c>
      <c r="N54" s="319">
        <v>0</v>
      </c>
      <c r="O54" s="322">
        <f t="shared" si="33"/>
        <v>0</v>
      </c>
      <c r="P54" s="318">
        <v>0</v>
      </c>
      <c r="Q54" s="323">
        <v>0</v>
      </c>
      <c r="R54" s="324">
        <f t="shared" si="34"/>
        <v>0</v>
      </c>
      <c r="S54" s="318">
        <v>0</v>
      </c>
      <c r="T54" s="318">
        <v>0</v>
      </c>
      <c r="U54" s="319">
        <v>0</v>
      </c>
      <c r="V54" s="322">
        <f t="shared" si="35"/>
        <v>0</v>
      </c>
      <c r="W54" s="318">
        <v>0</v>
      </c>
      <c r="X54" s="325">
        <v>0</v>
      </c>
      <c r="Y54" s="325">
        <v>0</v>
      </c>
      <c r="Z54" s="323">
        <v>0</v>
      </c>
    </row>
    <row r="55" spans="1:26" s="312" customFormat="1" ht="15" customHeight="1" x14ac:dyDescent="0.2">
      <c r="A55" s="340" t="s">
        <v>199</v>
      </c>
      <c r="B55" s="313" t="s">
        <v>176</v>
      </c>
      <c r="C55" s="314">
        <v>50024183</v>
      </c>
      <c r="D55" s="315" t="s">
        <v>157</v>
      </c>
      <c r="E55" s="316">
        <f t="shared" si="29"/>
        <v>225</v>
      </c>
      <c r="F55" s="317">
        <f t="shared" si="30"/>
        <v>36</v>
      </c>
      <c r="G55" s="318">
        <v>0</v>
      </c>
      <c r="H55" s="319">
        <v>36</v>
      </c>
      <c r="I55" s="320">
        <f t="shared" si="31"/>
        <v>189</v>
      </c>
      <c r="J55" s="318">
        <v>98</v>
      </c>
      <c r="K55" s="321">
        <v>91</v>
      </c>
      <c r="L55" s="317">
        <f t="shared" si="32"/>
        <v>0</v>
      </c>
      <c r="M55" s="318">
        <v>0</v>
      </c>
      <c r="N55" s="319">
        <v>0</v>
      </c>
      <c r="O55" s="322">
        <f t="shared" si="33"/>
        <v>0</v>
      </c>
      <c r="P55" s="318">
        <v>0</v>
      </c>
      <c r="Q55" s="323">
        <v>0</v>
      </c>
      <c r="R55" s="324">
        <f t="shared" si="34"/>
        <v>0</v>
      </c>
      <c r="S55" s="318">
        <v>0</v>
      </c>
      <c r="T55" s="318">
        <v>0</v>
      </c>
      <c r="U55" s="319">
        <v>0</v>
      </c>
      <c r="V55" s="322">
        <f t="shared" si="35"/>
        <v>0</v>
      </c>
      <c r="W55" s="318">
        <v>0</v>
      </c>
      <c r="X55" s="325">
        <v>0</v>
      </c>
      <c r="Y55" s="325">
        <v>0</v>
      </c>
      <c r="Z55" s="323">
        <v>0</v>
      </c>
    </row>
    <row r="56" spans="1:26" s="312" customFormat="1" ht="15" customHeight="1" x14ac:dyDescent="0.2">
      <c r="A56" s="340" t="s">
        <v>201</v>
      </c>
      <c r="B56" s="313" t="s">
        <v>176</v>
      </c>
      <c r="C56" s="314">
        <v>50029894</v>
      </c>
      <c r="D56" s="315" t="s">
        <v>158</v>
      </c>
      <c r="E56" s="316">
        <f t="shared" si="29"/>
        <v>705</v>
      </c>
      <c r="F56" s="317">
        <f t="shared" si="30"/>
        <v>71</v>
      </c>
      <c r="G56" s="318">
        <v>0</v>
      </c>
      <c r="H56" s="319">
        <v>71</v>
      </c>
      <c r="I56" s="320">
        <f t="shared" si="31"/>
        <v>599</v>
      </c>
      <c r="J56" s="318">
        <v>376</v>
      </c>
      <c r="K56" s="321">
        <v>223</v>
      </c>
      <c r="L56" s="317">
        <f t="shared" si="32"/>
        <v>0</v>
      </c>
      <c r="M56" s="318">
        <v>0</v>
      </c>
      <c r="N56" s="319">
        <v>0</v>
      </c>
      <c r="O56" s="322">
        <f t="shared" si="33"/>
        <v>0</v>
      </c>
      <c r="P56" s="318">
        <v>0</v>
      </c>
      <c r="Q56" s="323">
        <v>0</v>
      </c>
      <c r="R56" s="324">
        <f t="shared" si="34"/>
        <v>35</v>
      </c>
      <c r="S56" s="318">
        <v>35</v>
      </c>
      <c r="T56" s="318">
        <v>0</v>
      </c>
      <c r="U56" s="319">
        <v>0</v>
      </c>
      <c r="V56" s="322">
        <f t="shared" si="35"/>
        <v>0</v>
      </c>
      <c r="W56" s="318">
        <v>0</v>
      </c>
      <c r="X56" s="325">
        <v>0</v>
      </c>
      <c r="Y56" s="325">
        <v>0</v>
      </c>
      <c r="Z56" s="323">
        <v>0</v>
      </c>
    </row>
    <row r="57" spans="1:26" s="312" customFormat="1" ht="15" customHeight="1" thickBot="1" x14ac:dyDescent="0.25">
      <c r="A57" s="352" t="s">
        <v>201</v>
      </c>
      <c r="B57" s="328" t="s">
        <v>176</v>
      </c>
      <c r="C57" s="329">
        <v>50033050</v>
      </c>
      <c r="D57" s="327" t="s">
        <v>167</v>
      </c>
      <c r="E57" s="330">
        <f t="shared" si="29"/>
        <v>300</v>
      </c>
      <c r="F57" s="331">
        <f t="shared" si="30"/>
        <v>26</v>
      </c>
      <c r="G57" s="332">
        <v>0</v>
      </c>
      <c r="H57" s="333">
        <v>26</v>
      </c>
      <c r="I57" s="334">
        <f t="shared" si="31"/>
        <v>242</v>
      </c>
      <c r="J57" s="332">
        <v>166</v>
      </c>
      <c r="K57" s="335">
        <v>76</v>
      </c>
      <c r="L57" s="331">
        <f t="shared" si="32"/>
        <v>0</v>
      </c>
      <c r="M57" s="332">
        <v>0</v>
      </c>
      <c r="N57" s="333">
        <v>0</v>
      </c>
      <c r="O57" s="336">
        <f t="shared" si="33"/>
        <v>0</v>
      </c>
      <c r="P57" s="332">
        <v>0</v>
      </c>
      <c r="Q57" s="337">
        <v>0</v>
      </c>
      <c r="R57" s="338">
        <f t="shared" si="34"/>
        <v>32</v>
      </c>
      <c r="S57" s="332">
        <v>32</v>
      </c>
      <c r="T57" s="332">
        <v>0</v>
      </c>
      <c r="U57" s="333">
        <v>0</v>
      </c>
      <c r="V57" s="336">
        <f t="shared" si="35"/>
        <v>0</v>
      </c>
      <c r="W57" s="332">
        <v>0</v>
      </c>
      <c r="X57" s="339">
        <v>0</v>
      </c>
      <c r="Y57" s="339">
        <v>0</v>
      </c>
      <c r="Z57" s="337">
        <v>0</v>
      </c>
    </row>
    <row r="59" spans="1:26" ht="15" customHeight="1" x14ac:dyDescent="0.2">
      <c r="A59" s="50" t="s">
        <v>57</v>
      </c>
    </row>
    <row r="60" spans="1:26" ht="15" customHeight="1" x14ac:dyDescent="0.2">
      <c r="A60" s="51" t="s">
        <v>162</v>
      </c>
    </row>
    <row r="61" spans="1:26" ht="15" customHeight="1" x14ac:dyDescent="0.2">
      <c r="A61" s="50" t="s">
        <v>202</v>
      </c>
    </row>
  </sheetData>
  <sheetProtection password="8F30" sheet="1"/>
  <mergeCells count="21">
    <mergeCell ref="A1:Z1"/>
    <mergeCell ref="A2:Z2"/>
    <mergeCell ref="A3:Z3"/>
    <mergeCell ref="A4:Z4"/>
    <mergeCell ref="A5:Z5"/>
    <mergeCell ref="F11:H12"/>
    <mergeCell ref="A6:Z6"/>
    <mergeCell ref="A14:A16"/>
    <mergeCell ref="A7:Z7"/>
    <mergeCell ref="A8:Z8"/>
    <mergeCell ref="A9:Z9"/>
    <mergeCell ref="A11:A13"/>
    <mergeCell ref="B11:B13"/>
    <mergeCell ref="C11:C13"/>
    <mergeCell ref="D11:D13"/>
    <mergeCell ref="E11:E13"/>
    <mergeCell ref="I11:K12"/>
    <mergeCell ref="L11:N12"/>
    <mergeCell ref="O11:Q12"/>
    <mergeCell ref="R11:U12"/>
    <mergeCell ref="V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 itálico"Página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63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63" customWidth="1"/>
    <col min="2" max="3" width="9.7109375" style="65" customWidth="1"/>
    <col min="4" max="4" width="55.7109375" style="63" customWidth="1"/>
    <col min="5" max="15" width="11.7109375" style="63" customWidth="1"/>
    <col min="16" max="16" width="13.7109375" style="63" customWidth="1"/>
    <col min="17" max="23" width="11.7109375" style="63" customWidth="1"/>
    <col min="24" max="25" width="13.7109375" style="63" customWidth="1"/>
    <col min="26" max="26" width="11.7109375" style="63" customWidth="1"/>
    <col min="27" max="16384" width="9.140625" style="63"/>
  </cols>
  <sheetData>
    <row r="1" spans="1:26" s="37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37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s="37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s="37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s="37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s="37" customFormat="1" ht="15" customHeight="1" x14ac:dyDescent="0.2">
      <c r="A6" s="375"/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</row>
    <row r="7" spans="1:26" s="37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s="37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s="37" customFormat="1" ht="15" customHeight="1" x14ac:dyDescent="0.2">
      <c r="A9" s="376" t="s">
        <v>163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</row>
    <row r="10" spans="1:26" s="37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37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65" t="s">
        <v>40</v>
      </c>
      <c r="J11" s="366"/>
      <c r="K11" s="367"/>
      <c r="L11" s="371" t="s">
        <v>30</v>
      </c>
      <c r="M11" s="372"/>
      <c r="N11" s="372"/>
      <c r="O11" s="377" t="s">
        <v>31</v>
      </c>
      <c r="P11" s="378"/>
      <c r="Q11" s="379"/>
      <c r="R11" s="383" t="s">
        <v>47</v>
      </c>
      <c r="S11" s="384"/>
      <c r="T11" s="384"/>
      <c r="U11" s="384"/>
      <c r="V11" s="383" t="s">
        <v>41</v>
      </c>
      <c r="W11" s="384"/>
      <c r="X11" s="384"/>
      <c r="Y11" s="384"/>
      <c r="Z11" s="387"/>
    </row>
    <row r="12" spans="1:26" s="37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68"/>
      <c r="J12" s="369"/>
      <c r="K12" s="370"/>
      <c r="L12" s="373"/>
      <c r="M12" s="374"/>
      <c r="N12" s="374"/>
      <c r="O12" s="380"/>
      <c r="P12" s="381"/>
      <c r="Q12" s="382"/>
      <c r="R12" s="385"/>
      <c r="S12" s="386"/>
      <c r="T12" s="386"/>
      <c r="U12" s="386"/>
      <c r="V12" s="388"/>
      <c r="W12" s="389"/>
      <c r="X12" s="389"/>
      <c r="Y12" s="389"/>
      <c r="Z12" s="390"/>
    </row>
    <row r="13" spans="1:26" s="37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24" t="s">
        <v>37</v>
      </c>
      <c r="O13" s="16" t="s">
        <v>44</v>
      </c>
      <c r="P13" s="17" t="s">
        <v>43</v>
      </c>
      <c r="Q13" s="24" t="s">
        <v>38</v>
      </c>
      <c r="R13" s="16" t="s">
        <v>44</v>
      </c>
      <c r="S13" s="17" t="s">
        <v>40</v>
      </c>
      <c r="T13" s="17" t="s">
        <v>30</v>
      </c>
      <c r="U13" s="24" t="s">
        <v>60</v>
      </c>
      <c r="V13" s="176" t="s">
        <v>44</v>
      </c>
      <c r="W13" s="176" t="s">
        <v>169</v>
      </c>
      <c r="X13" s="176" t="s">
        <v>170</v>
      </c>
      <c r="Y13" s="176" t="s">
        <v>171</v>
      </c>
      <c r="Z13" s="176" t="s">
        <v>172</v>
      </c>
    </row>
    <row r="14" spans="1:26" s="37" customFormat="1" ht="15" customHeight="1" x14ac:dyDescent="0.2">
      <c r="A14" s="391" t="s">
        <v>51</v>
      </c>
      <c r="B14" s="42" t="s">
        <v>52</v>
      </c>
      <c r="C14" s="35"/>
      <c r="D14" s="61"/>
      <c r="E14" s="266">
        <f t="shared" ref="E14:E20" si="0">SUM(F14+I14+L14+O14+R14+V14)</f>
        <v>17915</v>
      </c>
      <c r="F14" s="268">
        <f t="shared" ref="F14:F20" si="1">SUM(G14:H14)</f>
        <v>1726</v>
      </c>
      <c r="G14" s="177">
        <f>SUM(G17:G59)</f>
        <v>22</v>
      </c>
      <c r="H14" s="179">
        <f>SUM(H17:H59)</f>
        <v>1704</v>
      </c>
      <c r="I14" s="268">
        <f t="shared" ref="I14:I20" si="2">SUM(J14:K14)</f>
        <v>15624</v>
      </c>
      <c r="J14" s="177">
        <f>SUM(J17:J59)</f>
        <v>10888</v>
      </c>
      <c r="K14" s="178">
        <f>SUM(K17:K59)</f>
        <v>4736</v>
      </c>
      <c r="L14" s="270">
        <f t="shared" ref="L14:L20" si="3">SUM(M14:N14)</f>
        <v>0</v>
      </c>
      <c r="M14" s="177">
        <f>SUM(M17:M59)</f>
        <v>0</v>
      </c>
      <c r="N14" s="179">
        <f>SUM(N17:N59)</f>
        <v>0</v>
      </c>
      <c r="O14" s="268">
        <f t="shared" ref="O14:O20" si="4">SUM(P14:Q14)</f>
        <v>0</v>
      </c>
      <c r="P14" s="177">
        <f>SUM(P17:P59)</f>
        <v>0</v>
      </c>
      <c r="Q14" s="178">
        <f>SUM(Q17:Q59)</f>
        <v>0</v>
      </c>
      <c r="R14" s="270">
        <f t="shared" ref="R14:R20" si="5">SUM(S14:U14)</f>
        <v>565</v>
      </c>
      <c r="S14" s="177">
        <f>SUM(S17:S59)</f>
        <v>565</v>
      </c>
      <c r="T14" s="177">
        <f>SUM(T17:T59)</f>
        <v>0</v>
      </c>
      <c r="U14" s="179">
        <f>SUM(U17:U59)</f>
        <v>0</v>
      </c>
      <c r="V14" s="268">
        <f>SUM(W13:Z14)</f>
        <v>0</v>
      </c>
      <c r="W14" s="177">
        <f>SUM(W17:W59)</f>
        <v>0</v>
      </c>
      <c r="X14" s="177">
        <f>SUM(X17:X59)</f>
        <v>0</v>
      </c>
      <c r="Y14" s="177">
        <f>SUM(Y17:Y59)</f>
        <v>0</v>
      </c>
      <c r="Z14" s="178">
        <f>SUM(Z17:Z59)</f>
        <v>0</v>
      </c>
    </row>
    <row r="15" spans="1:26" s="37" customFormat="1" ht="15" customHeight="1" x14ac:dyDescent="0.2">
      <c r="A15" s="392"/>
      <c r="B15" s="43" t="s">
        <v>0</v>
      </c>
      <c r="C15" s="36"/>
      <c r="D15" s="62"/>
      <c r="E15" s="267">
        <f t="shared" si="0"/>
        <v>0</v>
      </c>
      <c r="F15" s="269">
        <f t="shared" si="1"/>
        <v>0</v>
      </c>
      <c r="G15" s="180">
        <v>0</v>
      </c>
      <c r="H15" s="182">
        <v>0</v>
      </c>
      <c r="I15" s="269">
        <f t="shared" si="2"/>
        <v>0</v>
      </c>
      <c r="J15" s="180">
        <v>0</v>
      </c>
      <c r="K15" s="181">
        <v>0</v>
      </c>
      <c r="L15" s="265">
        <f t="shared" si="3"/>
        <v>0</v>
      </c>
      <c r="M15" s="180">
        <v>0</v>
      </c>
      <c r="N15" s="182">
        <v>0</v>
      </c>
      <c r="O15" s="269">
        <f t="shared" si="4"/>
        <v>0</v>
      </c>
      <c r="P15" s="180">
        <v>0</v>
      </c>
      <c r="Q15" s="181">
        <v>0</v>
      </c>
      <c r="R15" s="265">
        <f t="shared" si="5"/>
        <v>0</v>
      </c>
      <c r="S15" s="180">
        <v>0</v>
      </c>
      <c r="T15" s="180">
        <v>0</v>
      </c>
      <c r="U15" s="182">
        <v>0</v>
      </c>
      <c r="V15" s="269">
        <f>SUM(W14:Z15)</f>
        <v>0</v>
      </c>
      <c r="W15" s="180">
        <v>0</v>
      </c>
      <c r="X15" s="180">
        <v>0</v>
      </c>
      <c r="Y15" s="180">
        <v>0</v>
      </c>
      <c r="Z15" s="181">
        <v>0</v>
      </c>
    </row>
    <row r="16" spans="1:26" s="37" customFormat="1" ht="15" customHeight="1" thickBot="1" x14ac:dyDescent="0.25">
      <c r="A16" s="393"/>
      <c r="B16" s="54" t="s">
        <v>2</v>
      </c>
      <c r="C16" s="36"/>
      <c r="D16" s="62"/>
      <c r="E16" s="271">
        <f t="shared" si="0"/>
        <v>17915</v>
      </c>
      <c r="F16" s="272">
        <f t="shared" si="1"/>
        <v>1726</v>
      </c>
      <c r="G16" s="273">
        <f>SUM(G17:G59)</f>
        <v>22</v>
      </c>
      <c r="H16" s="274">
        <f>SUM(H17:H59)</f>
        <v>1704</v>
      </c>
      <c r="I16" s="272">
        <f t="shared" si="2"/>
        <v>15624</v>
      </c>
      <c r="J16" s="273">
        <f>SUM(J17:J59)</f>
        <v>10888</v>
      </c>
      <c r="K16" s="275">
        <f>SUM(K17:K59)</f>
        <v>4736</v>
      </c>
      <c r="L16" s="276">
        <f t="shared" si="3"/>
        <v>0</v>
      </c>
      <c r="M16" s="273">
        <f>SUM(M17:M59)</f>
        <v>0</v>
      </c>
      <c r="N16" s="274">
        <f>SUM(N17:N59)</f>
        <v>0</v>
      </c>
      <c r="O16" s="272">
        <f t="shared" si="4"/>
        <v>0</v>
      </c>
      <c r="P16" s="273">
        <f>SUM(P17:P59)</f>
        <v>0</v>
      </c>
      <c r="Q16" s="275">
        <f>SUM(Q17:Q59)</f>
        <v>0</v>
      </c>
      <c r="R16" s="276">
        <f t="shared" si="5"/>
        <v>565</v>
      </c>
      <c r="S16" s="273">
        <f>SUM(S17:S59)</f>
        <v>565</v>
      </c>
      <c r="T16" s="273">
        <f>SUM(T17:T59)</f>
        <v>0</v>
      </c>
      <c r="U16" s="274">
        <f>SUM(U17:U59)</f>
        <v>0</v>
      </c>
      <c r="V16" s="272">
        <f>SUM(W15:Z16)</f>
        <v>0</v>
      </c>
      <c r="W16" s="273">
        <f>SUM(W17:W59)</f>
        <v>0</v>
      </c>
      <c r="X16" s="273">
        <f>SUM(X17:X59)</f>
        <v>0</v>
      </c>
      <c r="Y16" s="273">
        <f>SUM(Y17:Y59)</f>
        <v>0</v>
      </c>
      <c r="Z16" s="275">
        <f>SUM(Z17:Z59)</f>
        <v>0</v>
      </c>
    </row>
    <row r="17" spans="1:26" s="187" customFormat="1" ht="15" customHeight="1" x14ac:dyDescent="0.2">
      <c r="A17" s="183" t="s">
        <v>1</v>
      </c>
      <c r="B17" s="184" t="s">
        <v>2</v>
      </c>
      <c r="C17" s="185">
        <v>50029037</v>
      </c>
      <c r="D17" s="277" t="s">
        <v>111</v>
      </c>
      <c r="E17" s="278">
        <f t="shared" si="0"/>
        <v>761</v>
      </c>
      <c r="F17" s="279">
        <f t="shared" si="1"/>
        <v>180</v>
      </c>
      <c r="G17" s="280">
        <v>0</v>
      </c>
      <c r="H17" s="281">
        <v>180</v>
      </c>
      <c r="I17" s="279">
        <f t="shared" si="2"/>
        <v>581</v>
      </c>
      <c r="J17" s="280">
        <v>581</v>
      </c>
      <c r="K17" s="281">
        <v>0</v>
      </c>
      <c r="L17" s="279">
        <f t="shared" si="3"/>
        <v>0</v>
      </c>
      <c r="M17" s="280">
        <v>0</v>
      </c>
      <c r="N17" s="281">
        <v>0</v>
      </c>
      <c r="O17" s="282">
        <f t="shared" si="4"/>
        <v>0</v>
      </c>
      <c r="P17" s="280">
        <v>0</v>
      </c>
      <c r="Q17" s="283">
        <v>0</v>
      </c>
      <c r="R17" s="284">
        <f t="shared" si="5"/>
        <v>0</v>
      </c>
      <c r="S17" s="280">
        <v>0</v>
      </c>
      <c r="T17" s="280">
        <v>0</v>
      </c>
      <c r="U17" s="280">
        <v>0</v>
      </c>
      <c r="V17" s="285">
        <f>SUM(W17:Z17)</f>
        <v>0</v>
      </c>
      <c r="W17" s="286">
        <v>0</v>
      </c>
      <c r="X17" s="287">
        <v>0</v>
      </c>
      <c r="Y17" s="280">
        <v>0</v>
      </c>
      <c r="Z17" s="281">
        <v>0</v>
      </c>
    </row>
    <row r="18" spans="1:26" s="187" customFormat="1" ht="15" customHeight="1" x14ac:dyDescent="0.2">
      <c r="A18" s="188" t="s">
        <v>1</v>
      </c>
      <c r="B18" s="189" t="s">
        <v>2</v>
      </c>
      <c r="C18" s="190">
        <v>50029010</v>
      </c>
      <c r="D18" s="201" t="s">
        <v>112</v>
      </c>
      <c r="E18" s="191">
        <f t="shared" si="0"/>
        <v>419</v>
      </c>
      <c r="F18" s="192">
        <f t="shared" si="1"/>
        <v>46</v>
      </c>
      <c r="G18" s="193">
        <v>0</v>
      </c>
      <c r="H18" s="194">
        <v>46</v>
      </c>
      <c r="I18" s="192">
        <f t="shared" si="2"/>
        <v>373</v>
      </c>
      <c r="J18" s="193">
        <v>271</v>
      </c>
      <c r="K18" s="194">
        <v>102</v>
      </c>
      <c r="L18" s="192">
        <f t="shared" si="3"/>
        <v>0</v>
      </c>
      <c r="M18" s="193">
        <v>0</v>
      </c>
      <c r="N18" s="194">
        <v>0</v>
      </c>
      <c r="O18" s="195">
        <f t="shared" si="4"/>
        <v>0</v>
      </c>
      <c r="P18" s="193">
        <v>0</v>
      </c>
      <c r="Q18" s="196">
        <v>0</v>
      </c>
      <c r="R18" s="197">
        <f t="shared" si="5"/>
        <v>0</v>
      </c>
      <c r="S18" s="193">
        <v>0</v>
      </c>
      <c r="T18" s="193">
        <v>0</v>
      </c>
      <c r="U18" s="193">
        <v>0</v>
      </c>
      <c r="V18" s="186">
        <f>SUM(W18:Z18)</f>
        <v>0</v>
      </c>
      <c r="W18" s="198">
        <v>0</v>
      </c>
      <c r="X18" s="199">
        <v>0</v>
      </c>
      <c r="Y18" s="193">
        <v>0</v>
      </c>
      <c r="Z18" s="194">
        <v>0</v>
      </c>
    </row>
    <row r="19" spans="1:26" s="187" customFormat="1" ht="15" customHeight="1" x14ac:dyDescent="0.2">
      <c r="A19" s="188" t="s">
        <v>1</v>
      </c>
      <c r="B19" s="189" t="s">
        <v>2</v>
      </c>
      <c r="C19" s="190">
        <v>50015141</v>
      </c>
      <c r="D19" s="201" t="s">
        <v>113</v>
      </c>
      <c r="E19" s="191">
        <f t="shared" si="0"/>
        <v>1389</v>
      </c>
      <c r="F19" s="192">
        <f t="shared" si="1"/>
        <v>41</v>
      </c>
      <c r="G19" s="193">
        <v>0</v>
      </c>
      <c r="H19" s="194">
        <v>41</v>
      </c>
      <c r="I19" s="192">
        <f t="shared" si="2"/>
        <v>1222</v>
      </c>
      <c r="J19" s="193">
        <v>678</v>
      </c>
      <c r="K19" s="194">
        <v>544</v>
      </c>
      <c r="L19" s="192">
        <f t="shared" si="3"/>
        <v>0</v>
      </c>
      <c r="M19" s="193">
        <v>0</v>
      </c>
      <c r="N19" s="194">
        <v>0</v>
      </c>
      <c r="O19" s="195">
        <f t="shared" si="4"/>
        <v>0</v>
      </c>
      <c r="P19" s="193">
        <v>0</v>
      </c>
      <c r="Q19" s="196">
        <v>0</v>
      </c>
      <c r="R19" s="197">
        <f t="shared" si="5"/>
        <v>126</v>
      </c>
      <c r="S19" s="193">
        <v>126</v>
      </c>
      <c r="T19" s="193">
        <v>0</v>
      </c>
      <c r="U19" s="193">
        <v>0</v>
      </c>
      <c r="V19" s="186">
        <f>SUM(W19:Z19)</f>
        <v>0</v>
      </c>
      <c r="W19" s="198">
        <v>0</v>
      </c>
      <c r="X19" s="199">
        <v>0</v>
      </c>
      <c r="Y19" s="193">
        <v>0</v>
      </c>
      <c r="Z19" s="194">
        <v>0</v>
      </c>
    </row>
    <row r="20" spans="1:26" s="187" customFormat="1" ht="15" customHeight="1" x14ac:dyDescent="0.2">
      <c r="A20" s="188" t="s">
        <v>114</v>
      </c>
      <c r="B20" s="189" t="s">
        <v>2</v>
      </c>
      <c r="C20" s="190">
        <v>50024655</v>
      </c>
      <c r="D20" s="201" t="s">
        <v>115</v>
      </c>
      <c r="E20" s="191">
        <f t="shared" si="0"/>
        <v>345</v>
      </c>
      <c r="F20" s="192">
        <f t="shared" si="1"/>
        <v>47</v>
      </c>
      <c r="G20" s="193">
        <v>0</v>
      </c>
      <c r="H20" s="194">
        <v>47</v>
      </c>
      <c r="I20" s="192">
        <f t="shared" si="2"/>
        <v>274</v>
      </c>
      <c r="J20" s="193">
        <v>186</v>
      </c>
      <c r="K20" s="194">
        <v>88</v>
      </c>
      <c r="L20" s="192">
        <f t="shared" si="3"/>
        <v>0</v>
      </c>
      <c r="M20" s="193">
        <v>0</v>
      </c>
      <c r="N20" s="194">
        <v>0</v>
      </c>
      <c r="O20" s="195">
        <f t="shared" si="4"/>
        <v>0</v>
      </c>
      <c r="P20" s="193">
        <v>0</v>
      </c>
      <c r="Q20" s="196">
        <v>0</v>
      </c>
      <c r="R20" s="197">
        <f t="shared" si="5"/>
        <v>24</v>
      </c>
      <c r="S20" s="193">
        <v>24</v>
      </c>
      <c r="T20" s="193">
        <v>0</v>
      </c>
      <c r="U20" s="193">
        <v>0</v>
      </c>
      <c r="V20" s="186">
        <f>SUM(W20:Z20)</f>
        <v>0</v>
      </c>
      <c r="W20" s="198">
        <v>0</v>
      </c>
      <c r="X20" s="199">
        <v>0</v>
      </c>
      <c r="Y20" s="193">
        <v>0</v>
      </c>
      <c r="Z20" s="194">
        <v>0</v>
      </c>
    </row>
    <row r="21" spans="1:26" s="187" customFormat="1" ht="15" customHeight="1" x14ac:dyDescent="0.2">
      <c r="A21" s="188" t="s">
        <v>3</v>
      </c>
      <c r="B21" s="189" t="s">
        <v>2</v>
      </c>
      <c r="C21" s="190">
        <v>50022075</v>
      </c>
      <c r="D21" s="201" t="s">
        <v>116</v>
      </c>
      <c r="E21" s="191">
        <f t="shared" ref="E21:E27" si="6">SUM(F21+I21+L21+O21+R21+V21)</f>
        <v>175</v>
      </c>
      <c r="F21" s="192">
        <f t="shared" ref="F21:F27" si="7">SUM(G21:H21)</f>
        <v>12</v>
      </c>
      <c r="G21" s="193">
        <v>0</v>
      </c>
      <c r="H21" s="194">
        <v>12</v>
      </c>
      <c r="I21" s="192">
        <f t="shared" ref="I21:I27" si="8">SUM(J21:K21)</f>
        <v>163</v>
      </c>
      <c r="J21" s="193">
        <v>106</v>
      </c>
      <c r="K21" s="194">
        <v>57</v>
      </c>
      <c r="L21" s="192">
        <f t="shared" ref="L21:L27" si="9">SUM(M21:N21)</f>
        <v>0</v>
      </c>
      <c r="M21" s="193">
        <v>0</v>
      </c>
      <c r="N21" s="194">
        <v>0</v>
      </c>
      <c r="O21" s="195">
        <f t="shared" ref="O21:O27" si="10">SUM(P21:Q21)</f>
        <v>0</v>
      </c>
      <c r="P21" s="193">
        <v>0</v>
      </c>
      <c r="Q21" s="196">
        <v>0</v>
      </c>
      <c r="R21" s="197">
        <f t="shared" ref="R21:R27" si="11">SUM(S21:U21)</f>
        <v>0</v>
      </c>
      <c r="S21" s="193">
        <v>0</v>
      </c>
      <c r="T21" s="193">
        <v>0</v>
      </c>
      <c r="U21" s="193">
        <v>0</v>
      </c>
      <c r="V21" s="186">
        <f t="shared" ref="V21:V27" si="12">SUM(W21:Z21)</f>
        <v>0</v>
      </c>
      <c r="W21" s="198">
        <v>0</v>
      </c>
      <c r="X21" s="199">
        <v>0</v>
      </c>
      <c r="Y21" s="193">
        <v>0</v>
      </c>
      <c r="Z21" s="194">
        <v>0</v>
      </c>
    </row>
    <row r="22" spans="1:26" s="187" customFormat="1" ht="15" customHeight="1" x14ac:dyDescent="0.2">
      <c r="A22" s="188" t="s">
        <v>3</v>
      </c>
      <c r="B22" s="189" t="s">
        <v>2</v>
      </c>
      <c r="C22" s="190">
        <v>50002066</v>
      </c>
      <c r="D22" s="201" t="s">
        <v>117</v>
      </c>
      <c r="E22" s="191">
        <f t="shared" si="6"/>
        <v>337</v>
      </c>
      <c r="F22" s="192">
        <f t="shared" si="7"/>
        <v>38</v>
      </c>
      <c r="G22" s="193">
        <v>0</v>
      </c>
      <c r="H22" s="194">
        <v>38</v>
      </c>
      <c r="I22" s="192">
        <f t="shared" si="8"/>
        <v>265</v>
      </c>
      <c r="J22" s="193">
        <v>181</v>
      </c>
      <c r="K22" s="194">
        <v>84</v>
      </c>
      <c r="L22" s="192">
        <f t="shared" si="9"/>
        <v>0</v>
      </c>
      <c r="M22" s="193">
        <v>0</v>
      </c>
      <c r="N22" s="194">
        <v>0</v>
      </c>
      <c r="O22" s="195">
        <f t="shared" si="10"/>
        <v>0</v>
      </c>
      <c r="P22" s="193">
        <v>0</v>
      </c>
      <c r="Q22" s="196">
        <v>0</v>
      </c>
      <c r="R22" s="197">
        <f t="shared" si="11"/>
        <v>34</v>
      </c>
      <c r="S22" s="193">
        <v>34</v>
      </c>
      <c r="T22" s="193">
        <v>0</v>
      </c>
      <c r="U22" s="193">
        <v>0</v>
      </c>
      <c r="V22" s="186">
        <f t="shared" si="12"/>
        <v>0</v>
      </c>
      <c r="W22" s="198">
        <v>0</v>
      </c>
      <c r="X22" s="199">
        <v>0</v>
      </c>
      <c r="Y22" s="193">
        <v>0</v>
      </c>
      <c r="Z22" s="194">
        <v>0</v>
      </c>
    </row>
    <row r="23" spans="1:26" s="187" customFormat="1" ht="15" customHeight="1" x14ac:dyDescent="0.2">
      <c r="A23" s="188" t="s">
        <v>3</v>
      </c>
      <c r="B23" s="189" t="s">
        <v>2</v>
      </c>
      <c r="C23" s="190">
        <v>50001922</v>
      </c>
      <c r="D23" s="201" t="s">
        <v>118</v>
      </c>
      <c r="E23" s="191">
        <f t="shared" si="6"/>
        <v>331</v>
      </c>
      <c r="F23" s="192">
        <f t="shared" si="7"/>
        <v>39</v>
      </c>
      <c r="G23" s="193">
        <v>0</v>
      </c>
      <c r="H23" s="194">
        <v>39</v>
      </c>
      <c r="I23" s="192">
        <f t="shared" si="8"/>
        <v>260</v>
      </c>
      <c r="J23" s="193">
        <v>163</v>
      </c>
      <c r="K23" s="194">
        <v>97</v>
      </c>
      <c r="L23" s="192">
        <f t="shared" si="9"/>
        <v>0</v>
      </c>
      <c r="M23" s="193">
        <v>0</v>
      </c>
      <c r="N23" s="194">
        <v>0</v>
      </c>
      <c r="O23" s="195">
        <f t="shared" si="10"/>
        <v>0</v>
      </c>
      <c r="P23" s="193">
        <v>0</v>
      </c>
      <c r="Q23" s="196">
        <v>0</v>
      </c>
      <c r="R23" s="197">
        <f t="shared" si="11"/>
        <v>32</v>
      </c>
      <c r="S23" s="193">
        <v>32</v>
      </c>
      <c r="T23" s="193">
        <v>0</v>
      </c>
      <c r="U23" s="193">
        <v>0</v>
      </c>
      <c r="V23" s="186">
        <f t="shared" si="12"/>
        <v>0</v>
      </c>
      <c r="W23" s="198">
        <v>0</v>
      </c>
      <c r="X23" s="199">
        <v>0</v>
      </c>
      <c r="Y23" s="193">
        <v>0</v>
      </c>
      <c r="Z23" s="194">
        <v>0</v>
      </c>
    </row>
    <row r="24" spans="1:26" s="187" customFormat="1" ht="15" customHeight="1" x14ac:dyDescent="0.2">
      <c r="A24" s="188" t="s">
        <v>3</v>
      </c>
      <c r="B24" s="189" t="s">
        <v>2</v>
      </c>
      <c r="C24" s="190">
        <v>50022067</v>
      </c>
      <c r="D24" s="201" t="s">
        <v>119</v>
      </c>
      <c r="E24" s="191">
        <f t="shared" si="6"/>
        <v>242</v>
      </c>
      <c r="F24" s="192">
        <f t="shared" si="7"/>
        <v>30</v>
      </c>
      <c r="G24" s="193">
        <v>0</v>
      </c>
      <c r="H24" s="194">
        <v>30</v>
      </c>
      <c r="I24" s="192">
        <f t="shared" si="8"/>
        <v>212</v>
      </c>
      <c r="J24" s="193">
        <v>129</v>
      </c>
      <c r="K24" s="194">
        <v>83</v>
      </c>
      <c r="L24" s="192">
        <f t="shared" si="9"/>
        <v>0</v>
      </c>
      <c r="M24" s="193">
        <v>0</v>
      </c>
      <c r="N24" s="194">
        <v>0</v>
      </c>
      <c r="O24" s="195">
        <f t="shared" si="10"/>
        <v>0</v>
      </c>
      <c r="P24" s="193">
        <v>0</v>
      </c>
      <c r="Q24" s="196">
        <v>0</v>
      </c>
      <c r="R24" s="197">
        <f t="shared" si="11"/>
        <v>0</v>
      </c>
      <c r="S24" s="193">
        <v>0</v>
      </c>
      <c r="T24" s="193">
        <v>0</v>
      </c>
      <c r="U24" s="193">
        <v>0</v>
      </c>
      <c r="V24" s="186">
        <f t="shared" si="12"/>
        <v>0</v>
      </c>
      <c r="W24" s="198">
        <v>0</v>
      </c>
      <c r="X24" s="199">
        <v>0</v>
      </c>
      <c r="Y24" s="193">
        <v>0</v>
      </c>
      <c r="Z24" s="194">
        <v>0</v>
      </c>
    </row>
    <row r="25" spans="1:26" s="187" customFormat="1" ht="15" customHeight="1" x14ac:dyDescent="0.2">
      <c r="A25" s="188" t="s">
        <v>3</v>
      </c>
      <c r="B25" s="189" t="s">
        <v>2</v>
      </c>
      <c r="C25" s="190">
        <v>50002112</v>
      </c>
      <c r="D25" s="201" t="s">
        <v>120</v>
      </c>
      <c r="E25" s="191">
        <f t="shared" si="6"/>
        <v>192</v>
      </c>
      <c r="F25" s="192">
        <f t="shared" si="7"/>
        <v>21</v>
      </c>
      <c r="G25" s="193">
        <v>0</v>
      </c>
      <c r="H25" s="194">
        <v>21</v>
      </c>
      <c r="I25" s="192">
        <f t="shared" si="8"/>
        <v>171</v>
      </c>
      <c r="J25" s="193">
        <v>105</v>
      </c>
      <c r="K25" s="194">
        <v>66</v>
      </c>
      <c r="L25" s="192">
        <f t="shared" si="9"/>
        <v>0</v>
      </c>
      <c r="M25" s="193">
        <v>0</v>
      </c>
      <c r="N25" s="194">
        <v>0</v>
      </c>
      <c r="O25" s="195">
        <f t="shared" si="10"/>
        <v>0</v>
      </c>
      <c r="P25" s="193">
        <v>0</v>
      </c>
      <c r="Q25" s="196">
        <v>0</v>
      </c>
      <c r="R25" s="197">
        <f t="shared" si="11"/>
        <v>0</v>
      </c>
      <c r="S25" s="193">
        <v>0</v>
      </c>
      <c r="T25" s="193">
        <v>0</v>
      </c>
      <c r="U25" s="193">
        <v>0</v>
      </c>
      <c r="V25" s="186">
        <f t="shared" si="12"/>
        <v>0</v>
      </c>
      <c r="W25" s="198">
        <v>0</v>
      </c>
      <c r="X25" s="199">
        <v>0</v>
      </c>
      <c r="Y25" s="193">
        <v>0</v>
      </c>
      <c r="Z25" s="194">
        <v>0</v>
      </c>
    </row>
    <row r="26" spans="1:26" s="187" customFormat="1" ht="15" customHeight="1" x14ac:dyDescent="0.2">
      <c r="A26" s="188" t="s">
        <v>4</v>
      </c>
      <c r="B26" s="189" t="s">
        <v>2</v>
      </c>
      <c r="C26" s="190">
        <v>50029789</v>
      </c>
      <c r="D26" s="201" t="s">
        <v>121</v>
      </c>
      <c r="E26" s="191">
        <f t="shared" si="6"/>
        <v>232</v>
      </c>
      <c r="F26" s="192">
        <f t="shared" si="7"/>
        <v>18</v>
      </c>
      <c r="G26" s="193">
        <v>0</v>
      </c>
      <c r="H26" s="194">
        <v>18</v>
      </c>
      <c r="I26" s="192">
        <f t="shared" si="8"/>
        <v>214</v>
      </c>
      <c r="J26" s="193">
        <v>204</v>
      </c>
      <c r="K26" s="194">
        <v>10</v>
      </c>
      <c r="L26" s="192">
        <f t="shared" si="9"/>
        <v>0</v>
      </c>
      <c r="M26" s="193">
        <v>0</v>
      </c>
      <c r="N26" s="194">
        <v>0</v>
      </c>
      <c r="O26" s="195">
        <f t="shared" si="10"/>
        <v>0</v>
      </c>
      <c r="P26" s="193">
        <v>0</v>
      </c>
      <c r="Q26" s="196">
        <v>0</v>
      </c>
      <c r="R26" s="197">
        <f t="shared" si="11"/>
        <v>0</v>
      </c>
      <c r="S26" s="193">
        <v>0</v>
      </c>
      <c r="T26" s="193">
        <v>0</v>
      </c>
      <c r="U26" s="193">
        <v>0</v>
      </c>
      <c r="V26" s="186">
        <f t="shared" si="12"/>
        <v>0</v>
      </c>
      <c r="W26" s="198">
        <v>0</v>
      </c>
      <c r="X26" s="199">
        <v>0</v>
      </c>
      <c r="Y26" s="193">
        <v>0</v>
      </c>
      <c r="Z26" s="194">
        <v>0</v>
      </c>
    </row>
    <row r="27" spans="1:26" s="187" customFormat="1" ht="15" customHeight="1" x14ac:dyDescent="0.2">
      <c r="A27" s="188" t="s">
        <v>5</v>
      </c>
      <c r="B27" s="189" t="s">
        <v>2</v>
      </c>
      <c r="C27" s="190">
        <v>50024213</v>
      </c>
      <c r="D27" s="201" t="s">
        <v>122</v>
      </c>
      <c r="E27" s="191">
        <f t="shared" si="6"/>
        <v>106</v>
      </c>
      <c r="F27" s="192">
        <f t="shared" si="7"/>
        <v>2</v>
      </c>
      <c r="G27" s="193">
        <v>0</v>
      </c>
      <c r="H27" s="194">
        <v>2</v>
      </c>
      <c r="I27" s="192">
        <f t="shared" si="8"/>
        <v>104</v>
      </c>
      <c r="J27" s="193">
        <v>75</v>
      </c>
      <c r="K27" s="194">
        <v>29</v>
      </c>
      <c r="L27" s="192">
        <f t="shared" si="9"/>
        <v>0</v>
      </c>
      <c r="M27" s="193">
        <v>0</v>
      </c>
      <c r="N27" s="194">
        <v>0</v>
      </c>
      <c r="O27" s="195">
        <f t="shared" si="10"/>
        <v>0</v>
      </c>
      <c r="P27" s="193">
        <v>0</v>
      </c>
      <c r="Q27" s="196">
        <v>0</v>
      </c>
      <c r="R27" s="197">
        <f t="shared" si="11"/>
        <v>0</v>
      </c>
      <c r="S27" s="193">
        <v>0</v>
      </c>
      <c r="T27" s="193">
        <v>0</v>
      </c>
      <c r="U27" s="193">
        <v>0</v>
      </c>
      <c r="V27" s="186">
        <f t="shared" si="12"/>
        <v>0</v>
      </c>
      <c r="W27" s="198">
        <v>0</v>
      </c>
      <c r="X27" s="199">
        <v>0</v>
      </c>
      <c r="Y27" s="193">
        <v>0</v>
      </c>
      <c r="Z27" s="194">
        <v>0</v>
      </c>
    </row>
    <row r="28" spans="1:26" s="187" customFormat="1" ht="15" customHeight="1" x14ac:dyDescent="0.2">
      <c r="A28" s="188" t="s">
        <v>123</v>
      </c>
      <c r="B28" s="189" t="s">
        <v>2</v>
      </c>
      <c r="C28" s="190">
        <v>50021850</v>
      </c>
      <c r="D28" s="201" t="s">
        <v>124</v>
      </c>
      <c r="E28" s="191">
        <f t="shared" ref="E28:E34" si="13">SUM(F28+I28+L28+O28+R28+V28)</f>
        <v>8</v>
      </c>
      <c r="F28" s="192">
        <f t="shared" ref="F28:F34" si="14">SUM(G28:H28)</f>
        <v>0</v>
      </c>
      <c r="G28" s="193">
        <v>0</v>
      </c>
      <c r="H28" s="194">
        <v>0</v>
      </c>
      <c r="I28" s="192">
        <f t="shared" ref="I28:I34" si="15">SUM(J28:K28)</f>
        <v>8</v>
      </c>
      <c r="J28" s="193">
        <v>8</v>
      </c>
      <c r="K28" s="194">
        <v>0</v>
      </c>
      <c r="L28" s="192">
        <f t="shared" ref="L28:L34" si="16">SUM(M28:N28)</f>
        <v>0</v>
      </c>
      <c r="M28" s="193">
        <v>0</v>
      </c>
      <c r="N28" s="194">
        <v>0</v>
      </c>
      <c r="O28" s="195">
        <f t="shared" ref="O28:O34" si="17">SUM(P28:Q28)</f>
        <v>0</v>
      </c>
      <c r="P28" s="193">
        <v>0</v>
      </c>
      <c r="Q28" s="196">
        <v>0</v>
      </c>
      <c r="R28" s="197">
        <f t="shared" ref="R28:R34" si="18">SUM(S28:U28)</f>
        <v>0</v>
      </c>
      <c r="S28" s="193">
        <v>0</v>
      </c>
      <c r="T28" s="193">
        <v>0</v>
      </c>
      <c r="U28" s="193">
        <v>0</v>
      </c>
      <c r="V28" s="186">
        <f t="shared" ref="V28:V34" si="19">SUM(W28:Z28)</f>
        <v>0</v>
      </c>
      <c r="W28" s="198">
        <v>0</v>
      </c>
      <c r="X28" s="199">
        <v>0</v>
      </c>
      <c r="Y28" s="193">
        <v>0</v>
      </c>
      <c r="Z28" s="194">
        <v>0</v>
      </c>
    </row>
    <row r="29" spans="1:26" s="187" customFormat="1" ht="15" customHeight="1" x14ac:dyDescent="0.2">
      <c r="A29" s="188" t="s">
        <v>125</v>
      </c>
      <c r="B29" s="189" t="s">
        <v>2</v>
      </c>
      <c r="C29" s="190">
        <v>50028375</v>
      </c>
      <c r="D29" s="201" t="s">
        <v>126</v>
      </c>
      <c r="E29" s="191">
        <f t="shared" si="13"/>
        <v>1547</v>
      </c>
      <c r="F29" s="192">
        <f t="shared" si="14"/>
        <v>65</v>
      </c>
      <c r="G29" s="193">
        <v>0</v>
      </c>
      <c r="H29" s="194">
        <v>65</v>
      </c>
      <c r="I29" s="192">
        <f t="shared" si="15"/>
        <v>1482</v>
      </c>
      <c r="J29" s="193">
        <v>1024</v>
      </c>
      <c r="K29" s="194">
        <v>458</v>
      </c>
      <c r="L29" s="192">
        <f t="shared" si="16"/>
        <v>0</v>
      </c>
      <c r="M29" s="193">
        <v>0</v>
      </c>
      <c r="N29" s="194">
        <v>0</v>
      </c>
      <c r="O29" s="195">
        <f t="shared" si="17"/>
        <v>0</v>
      </c>
      <c r="P29" s="193">
        <v>0</v>
      </c>
      <c r="Q29" s="196">
        <v>0</v>
      </c>
      <c r="R29" s="197">
        <f t="shared" si="18"/>
        <v>0</v>
      </c>
      <c r="S29" s="193">
        <v>0</v>
      </c>
      <c r="T29" s="193">
        <v>0</v>
      </c>
      <c r="U29" s="193">
        <v>0</v>
      </c>
      <c r="V29" s="186">
        <f t="shared" si="19"/>
        <v>0</v>
      </c>
      <c r="W29" s="198">
        <v>0</v>
      </c>
      <c r="X29" s="199">
        <v>0</v>
      </c>
      <c r="Y29" s="193">
        <v>0</v>
      </c>
      <c r="Z29" s="194">
        <v>0</v>
      </c>
    </row>
    <row r="30" spans="1:26" s="200" customFormat="1" ht="15" customHeight="1" x14ac:dyDescent="0.2">
      <c r="A30" s="188" t="s">
        <v>6</v>
      </c>
      <c r="B30" s="189" t="s">
        <v>2</v>
      </c>
      <c r="C30" s="190">
        <v>50019597</v>
      </c>
      <c r="D30" s="201" t="s">
        <v>127</v>
      </c>
      <c r="E30" s="191">
        <f t="shared" si="13"/>
        <v>458</v>
      </c>
      <c r="F30" s="192">
        <f t="shared" si="14"/>
        <v>0</v>
      </c>
      <c r="G30" s="193">
        <v>0</v>
      </c>
      <c r="H30" s="194">
        <v>0</v>
      </c>
      <c r="I30" s="192">
        <f t="shared" si="15"/>
        <v>458</v>
      </c>
      <c r="J30" s="193">
        <v>199</v>
      </c>
      <c r="K30" s="194">
        <v>259</v>
      </c>
      <c r="L30" s="192">
        <f t="shared" si="16"/>
        <v>0</v>
      </c>
      <c r="M30" s="193">
        <v>0</v>
      </c>
      <c r="N30" s="194">
        <v>0</v>
      </c>
      <c r="O30" s="195">
        <f t="shared" si="17"/>
        <v>0</v>
      </c>
      <c r="P30" s="193">
        <v>0</v>
      </c>
      <c r="Q30" s="196">
        <v>0</v>
      </c>
      <c r="R30" s="197">
        <f t="shared" si="18"/>
        <v>0</v>
      </c>
      <c r="S30" s="193">
        <v>0</v>
      </c>
      <c r="T30" s="193">
        <v>0</v>
      </c>
      <c r="U30" s="193">
        <v>0</v>
      </c>
      <c r="V30" s="186">
        <f t="shared" si="19"/>
        <v>0</v>
      </c>
      <c r="W30" s="198">
        <v>0</v>
      </c>
      <c r="X30" s="199">
        <v>0</v>
      </c>
      <c r="Y30" s="193">
        <v>0</v>
      </c>
      <c r="Z30" s="194">
        <v>0</v>
      </c>
    </row>
    <row r="31" spans="1:26" s="200" customFormat="1" ht="15" customHeight="1" x14ac:dyDescent="0.2">
      <c r="A31" s="188" t="s">
        <v>6</v>
      </c>
      <c r="B31" s="189" t="s">
        <v>2</v>
      </c>
      <c r="C31" s="190">
        <v>50032992</v>
      </c>
      <c r="D31" s="201" t="s">
        <v>164</v>
      </c>
      <c r="E31" s="191">
        <f t="shared" si="13"/>
        <v>395</v>
      </c>
      <c r="F31" s="192">
        <f t="shared" si="14"/>
        <v>32</v>
      </c>
      <c r="G31" s="193">
        <v>0</v>
      </c>
      <c r="H31" s="194">
        <v>32</v>
      </c>
      <c r="I31" s="192">
        <f t="shared" si="15"/>
        <v>363</v>
      </c>
      <c r="J31" s="193">
        <v>363</v>
      </c>
      <c r="K31" s="194">
        <v>0</v>
      </c>
      <c r="L31" s="192">
        <f t="shared" si="16"/>
        <v>0</v>
      </c>
      <c r="M31" s="193">
        <v>0</v>
      </c>
      <c r="N31" s="194">
        <v>0</v>
      </c>
      <c r="O31" s="195">
        <f t="shared" si="17"/>
        <v>0</v>
      </c>
      <c r="P31" s="193">
        <v>0</v>
      </c>
      <c r="Q31" s="196">
        <v>0</v>
      </c>
      <c r="R31" s="197">
        <f t="shared" si="18"/>
        <v>0</v>
      </c>
      <c r="S31" s="193">
        <v>0</v>
      </c>
      <c r="T31" s="193">
        <v>0</v>
      </c>
      <c r="U31" s="193">
        <v>0</v>
      </c>
      <c r="V31" s="186">
        <f t="shared" si="19"/>
        <v>0</v>
      </c>
      <c r="W31" s="198">
        <v>0</v>
      </c>
      <c r="X31" s="199">
        <v>0</v>
      </c>
      <c r="Y31" s="193">
        <v>0</v>
      </c>
      <c r="Z31" s="194">
        <v>0</v>
      </c>
    </row>
    <row r="32" spans="1:26" s="200" customFormat="1" ht="15" customHeight="1" x14ac:dyDescent="0.2">
      <c r="A32" s="188" t="s">
        <v>128</v>
      </c>
      <c r="B32" s="189" t="s">
        <v>2</v>
      </c>
      <c r="C32" s="190">
        <v>50002147</v>
      </c>
      <c r="D32" s="201" t="s">
        <v>129</v>
      </c>
      <c r="E32" s="191">
        <f t="shared" si="13"/>
        <v>231</v>
      </c>
      <c r="F32" s="192">
        <f t="shared" si="14"/>
        <v>34</v>
      </c>
      <c r="G32" s="193">
        <v>0</v>
      </c>
      <c r="H32" s="194">
        <v>34</v>
      </c>
      <c r="I32" s="192">
        <f t="shared" si="15"/>
        <v>156</v>
      </c>
      <c r="J32" s="193">
        <v>91</v>
      </c>
      <c r="K32" s="194">
        <v>65</v>
      </c>
      <c r="L32" s="192">
        <f t="shared" si="16"/>
        <v>0</v>
      </c>
      <c r="M32" s="193">
        <v>0</v>
      </c>
      <c r="N32" s="194">
        <v>0</v>
      </c>
      <c r="O32" s="195">
        <f t="shared" si="17"/>
        <v>0</v>
      </c>
      <c r="P32" s="193">
        <v>0</v>
      </c>
      <c r="Q32" s="196">
        <v>0</v>
      </c>
      <c r="R32" s="197">
        <f t="shared" si="18"/>
        <v>41</v>
      </c>
      <c r="S32" s="193">
        <v>41</v>
      </c>
      <c r="T32" s="193">
        <v>0</v>
      </c>
      <c r="U32" s="193">
        <v>0</v>
      </c>
      <c r="V32" s="186">
        <f t="shared" si="19"/>
        <v>0</v>
      </c>
      <c r="W32" s="198">
        <v>0</v>
      </c>
      <c r="X32" s="199">
        <v>0</v>
      </c>
      <c r="Y32" s="193">
        <v>0</v>
      </c>
      <c r="Z32" s="194">
        <v>0</v>
      </c>
    </row>
    <row r="33" spans="1:26" s="200" customFormat="1" ht="15" customHeight="1" x14ac:dyDescent="0.2">
      <c r="A33" s="188" t="s">
        <v>128</v>
      </c>
      <c r="B33" s="189" t="s">
        <v>2</v>
      </c>
      <c r="C33" s="190">
        <v>50029452</v>
      </c>
      <c r="D33" s="201" t="s">
        <v>130</v>
      </c>
      <c r="E33" s="191">
        <f t="shared" si="13"/>
        <v>341</v>
      </c>
      <c r="F33" s="192">
        <f t="shared" si="14"/>
        <v>19</v>
      </c>
      <c r="G33" s="193">
        <v>0</v>
      </c>
      <c r="H33" s="194">
        <v>19</v>
      </c>
      <c r="I33" s="192">
        <f t="shared" si="15"/>
        <v>245</v>
      </c>
      <c r="J33" s="193">
        <v>121</v>
      </c>
      <c r="K33" s="194">
        <v>124</v>
      </c>
      <c r="L33" s="192">
        <f t="shared" si="16"/>
        <v>0</v>
      </c>
      <c r="M33" s="193">
        <v>0</v>
      </c>
      <c r="N33" s="194">
        <v>0</v>
      </c>
      <c r="O33" s="195">
        <f t="shared" si="17"/>
        <v>0</v>
      </c>
      <c r="P33" s="193">
        <v>0</v>
      </c>
      <c r="Q33" s="196">
        <v>0</v>
      </c>
      <c r="R33" s="197">
        <f t="shared" si="18"/>
        <v>77</v>
      </c>
      <c r="S33" s="193">
        <v>77</v>
      </c>
      <c r="T33" s="193">
        <v>0</v>
      </c>
      <c r="U33" s="193">
        <v>0</v>
      </c>
      <c r="V33" s="186">
        <f t="shared" si="19"/>
        <v>0</v>
      </c>
      <c r="W33" s="198">
        <v>0</v>
      </c>
      <c r="X33" s="199">
        <v>0</v>
      </c>
      <c r="Y33" s="193">
        <v>0</v>
      </c>
      <c r="Z33" s="194">
        <v>0</v>
      </c>
    </row>
    <row r="34" spans="1:26" s="200" customFormat="1" ht="15" customHeight="1" x14ac:dyDescent="0.2">
      <c r="A34" s="188" t="s">
        <v>7</v>
      </c>
      <c r="B34" s="189" t="s">
        <v>2</v>
      </c>
      <c r="C34" s="190">
        <v>50029754</v>
      </c>
      <c r="D34" s="201" t="s">
        <v>131</v>
      </c>
      <c r="E34" s="191">
        <f t="shared" si="13"/>
        <v>200</v>
      </c>
      <c r="F34" s="192">
        <f t="shared" si="14"/>
        <v>19</v>
      </c>
      <c r="G34" s="193">
        <v>0</v>
      </c>
      <c r="H34" s="194">
        <v>19</v>
      </c>
      <c r="I34" s="192">
        <f t="shared" si="15"/>
        <v>181</v>
      </c>
      <c r="J34" s="193">
        <v>109</v>
      </c>
      <c r="K34" s="194">
        <v>72</v>
      </c>
      <c r="L34" s="192">
        <f t="shared" si="16"/>
        <v>0</v>
      </c>
      <c r="M34" s="193">
        <v>0</v>
      </c>
      <c r="N34" s="194">
        <v>0</v>
      </c>
      <c r="O34" s="195">
        <f t="shared" si="17"/>
        <v>0</v>
      </c>
      <c r="P34" s="193">
        <v>0</v>
      </c>
      <c r="Q34" s="196">
        <v>0</v>
      </c>
      <c r="R34" s="197">
        <f t="shared" si="18"/>
        <v>0</v>
      </c>
      <c r="S34" s="193">
        <v>0</v>
      </c>
      <c r="T34" s="193">
        <v>0</v>
      </c>
      <c r="U34" s="193">
        <v>0</v>
      </c>
      <c r="V34" s="186">
        <f t="shared" si="19"/>
        <v>0</v>
      </c>
      <c r="W34" s="198">
        <v>0</v>
      </c>
      <c r="X34" s="199">
        <v>0</v>
      </c>
      <c r="Y34" s="193">
        <v>0</v>
      </c>
      <c r="Z34" s="194">
        <v>0</v>
      </c>
    </row>
    <row r="35" spans="1:26" s="200" customFormat="1" ht="15" customHeight="1" x14ac:dyDescent="0.2">
      <c r="A35" s="188" t="s">
        <v>8</v>
      </c>
      <c r="B35" s="189" t="s">
        <v>2</v>
      </c>
      <c r="C35" s="190">
        <v>50016130</v>
      </c>
      <c r="D35" s="201" t="s">
        <v>82</v>
      </c>
      <c r="E35" s="191">
        <f t="shared" ref="E35:E42" si="20">SUM(F35+I35+L35+O35+R35+V35)</f>
        <v>787</v>
      </c>
      <c r="F35" s="192">
        <f t="shared" ref="F35:F42" si="21">SUM(G35:H35)</f>
        <v>42</v>
      </c>
      <c r="G35" s="193">
        <v>0</v>
      </c>
      <c r="H35" s="194">
        <v>42</v>
      </c>
      <c r="I35" s="192">
        <f t="shared" ref="I35:I42" si="22">SUM(J35:K35)</f>
        <v>745</v>
      </c>
      <c r="J35" s="193">
        <v>430</v>
      </c>
      <c r="K35" s="194">
        <v>315</v>
      </c>
      <c r="L35" s="192">
        <f t="shared" ref="L35:L42" si="23">SUM(M35:N35)</f>
        <v>0</v>
      </c>
      <c r="M35" s="193">
        <v>0</v>
      </c>
      <c r="N35" s="194">
        <v>0</v>
      </c>
      <c r="O35" s="195">
        <f t="shared" ref="O35:O42" si="24">SUM(P35:Q35)</f>
        <v>0</v>
      </c>
      <c r="P35" s="193">
        <v>0</v>
      </c>
      <c r="Q35" s="196">
        <v>0</v>
      </c>
      <c r="R35" s="197">
        <f t="shared" ref="R35:R42" si="25">SUM(S35:U35)</f>
        <v>0</v>
      </c>
      <c r="S35" s="193">
        <v>0</v>
      </c>
      <c r="T35" s="193">
        <v>0</v>
      </c>
      <c r="U35" s="193">
        <v>0</v>
      </c>
      <c r="V35" s="186">
        <f t="shared" ref="V35:V42" si="26">SUM(W35:Z35)</f>
        <v>0</v>
      </c>
      <c r="W35" s="198">
        <v>0</v>
      </c>
      <c r="X35" s="199">
        <v>0</v>
      </c>
      <c r="Y35" s="193">
        <v>0</v>
      </c>
      <c r="Z35" s="194">
        <v>0</v>
      </c>
    </row>
    <row r="36" spans="1:26" s="200" customFormat="1" ht="15" customHeight="1" x14ac:dyDescent="0.2">
      <c r="A36" s="188" t="s">
        <v>8</v>
      </c>
      <c r="B36" s="189" t="s">
        <v>2</v>
      </c>
      <c r="C36" s="190">
        <v>50030043</v>
      </c>
      <c r="D36" s="201" t="s">
        <v>132</v>
      </c>
      <c r="E36" s="191">
        <f t="shared" si="20"/>
        <v>668</v>
      </c>
      <c r="F36" s="192">
        <f t="shared" si="21"/>
        <v>26</v>
      </c>
      <c r="G36" s="193">
        <v>0</v>
      </c>
      <c r="H36" s="194">
        <v>26</v>
      </c>
      <c r="I36" s="192">
        <f t="shared" si="22"/>
        <v>642</v>
      </c>
      <c r="J36" s="193">
        <v>430</v>
      </c>
      <c r="K36" s="194">
        <v>212</v>
      </c>
      <c r="L36" s="192">
        <f t="shared" si="23"/>
        <v>0</v>
      </c>
      <c r="M36" s="193">
        <v>0</v>
      </c>
      <c r="N36" s="194">
        <v>0</v>
      </c>
      <c r="O36" s="195">
        <f t="shared" si="24"/>
        <v>0</v>
      </c>
      <c r="P36" s="193">
        <v>0</v>
      </c>
      <c r="Q36" s="196">
        <v>0</v>
      </c>
      <c r="R36" s="197">
        <f t="shared" si="25"/>
        <v>0</v>
      </c>
      <c r="S36" s="193">
        <v>0</v>
      </c>
      <c r="T36" s="193">
        <v>0</v>
      </c>
      <c r="U36" s="193">
        <v>0</v>
      </c>
      <c r="V36" s="186">
        <f t="shared" si="26"/>
        <v>0</v>
      </c>
      <c r="W36" s="198">
        <v>0</v>
      </c>
      <c r="X36" s="199">
        <v>0</v>
      </c>
      <c r="Y36" s="193">
        <v>0</v>
      </c>
      <c r="Z36" s="194">
        <v>0</v>
      </c>
    </row>
    <row r="37" spans="1:26" s="200" customFormat="1" ht="15" customHeight="1" x14ac:dyDescent="0.2">
      <c r="A37" s="188" t="s">
        <v>8</v>
      </c>
      <c r="B37" s="189" t="s">
        <v>2</v>
      </c>
      <c r="C37" s="190">
        <v>50030426</v>
      </c>
      <c r="D37" s="201" t="s">
        <v>133</v>
      </c>
      <c r="E37" s="191">
        <f t="shared" si="20"/>
        <v>573</v>
      </c>
      <c r="F37" s="192">
        <f t="shared" si="21"/>
        <v>0</v>
      </c>
      <c r="G37" s="193">
        <v>0</v>
      </c>
      <c r="H37" s="194">
        <v>0</v>
      </c>
      <c r="I37" s="192">
        <f t="shared" si="22"/>
        <v>573</v>
      </c>
      <c r="J37" s="193">
        <v>400</v>
      </c>
      <c r="K37" s="194">
        <v>173</v>
      </c>
      <c r="L37" s="192">
        <f t="shared" si="23"/>
        <v>0</v>
      </c>
      <c r="M37" s="193">
        <v>0</v>
      </c>
      <c r="N37" s="194">
        <v>0</v>
      </c>
      <c r="O37" s="195">
        <f t="shared" si="24"/>
        <v>0</v>
      </c>
      <c r="P37" s="193">
        <v>0</v>
      </c>
      <c r="Q37" s="196">
        <v>0</v>
      </c>
      <c r="R37" s="197">
        <f t="shared" si="25"/>
        <v>0</v>
      </c>
      <c r="S37" s="193">
        <v>0</v>
      </c>
      <c r="T37" s="193">
        <v>0</v>
      </c>
      <c r="U37" s="193">
        <v>0</v>
      </c>
      <c r="V37" s="186">
        <f t="shared" si="26"/>
        <v>0</v>
      </c>
      <c r="W37" s="198">
        <v>0</v>
      </c>
      <c r="X37" s="199">
        <v>0</v>
      </c>
      <c r="Y37" s="193">
        <v>0</v>
      </c>
      <c r="Z37" s="194">
        <v>0</v>
      </c>
    </row>
    <row r="38" spans="1:26" s="200" customFormat="1" ht="15" customHeight="1" x14ac:dyDescent="0.2">
      <c r="A38" s="188" t="s">
        <v>8</v>
      </c>
      <c r="B38" s="189" t="s">
        <v>2</v>
      </c>
      <c r="C38" s="190">
        <v>50029495</v>
      </c>
      <c r="D38" s="201" t="s">
        <v>135</v>
      </c>
      <c r="E38" s="191">
        <f t="shared" si="20"/>
        <v>68</v>
      </c>
      <c r="F38" s="192">
        <f t="shared" si="21"/>
        <v>0</v>
      </c>
      <c r="G38" s="193">
        <v>0</v>
      </c>
      <c r="H38" s="194">
        <v>0</v>
      </c>
      <c r="I38" s="192">
        <f t="shared" si="22"/>
        <v>68</v>
      </c>
      <c r="J38" s="193">
        <v>36</v>
      </c>
      <c r="K38" s="194">
        <v>32</v>
      </c>
      <c r="L38" s="192">
        <f t="shared" si="23"/>
        <v>0</v>
      </c>
      <c r="M38" s="193">
        <v>0</v>
      </c>
      <c r="N38" s="194">
        <v>0</v>
      </c>
      <c r="O38" s="195">
        <f t="shared" si="24"/>
        <v>0</v>
      </c>
      <c r="P38" s="193">
        <v>0</v>
      </c>
      <c r="Q38" s="196">
        <v>0</v>
      </c>
      <c r="R38" s="197">
        <f t="shared" si="25"/>
        <v>0</v>
      </c>
      <c r="S38" s="193">
        <v>0</v>
      </c>
      <c r="T38" s="193">
        <v>0</v>
      </c>
      <c r="U38" s="193">
        <v>0</v>
      </c>
      <c r="V38" s="186">
        <f t="shared" si="26"/>
        <v>0</v>
      </c>
      <c r="W38" s="198">
        <v>0</v>
      </c>
      <c r="X38" s="199">
        <v>0</v>
      </c>
      <c r="Y38" s="193">
        <v>0</v>
      </c>
      <c r="Z38" s="194">
        <v>0</v>
      </c>
    </row>
    <row r="39" spans="1:26" s="200" customFormat="1" ht="15" customHeight="1" x14ac:dyDescent="0.2">
      <c r="A39" s="188" t="s">
        <v>8</v>
      </c>
      <c r="B39" s="189" t="s">
        <v>2</v>
      </c>
      <c r="C39" s="190">
        <v>50060007</v>
      </c>
      <c r="D39" s="201" t="s">
        <v>136</v>
      </c>
      <c r="E39" s="191">
        <f t="shared" si="20"/>
        <v>475</v>
      </c>
      <c r="F39" s="192">
        <f t="shared" si="21"/>
        <v>75</v>
      </c>
      <c r="G39" s="193">
        <v>0</v>
      </c>
      <c r="H39" s="194">
        <v>75</v>
      </c>
      <c r="I39" s="192">
        <f t="shared" si="22"/>
        <v>400</v>
      </c>
      <c r="J39" s="193">
        <v>335</v>
      </c>
      <c r="K39" s="194">
        <v>65</v>
      </c>
      <c r="L39" s="192">
        <f t="shared" si="23"/>
        <v>0</v>
      </c>
      <c r="M39" s="193">
        <v>0</v>
      </c>
      <c r="N39" s="194">
        <v>0</v>
      </c>
      <c r="O39" s="195">
        <f t="shared" si="24"/>
        <v>0</v>
      </c>
      <c r="P39" s="193">
        <v>0</v>
      </c>
      <c r="Q39" s="196">
        <v>0</v>
      </c>
      <c r="R39" s="197">
        <f t="shared" si="25"/>
        <v>0</v>
      </c>
      <c r="S39" s="193">
        <v>0</v>
      </c>
      <c r="T39" s="193">
        <v>0</v>
      </c>
      <c r="U39" s="193">
        <v>0</v>
      </c>
      <c r="V39" s="186">
        <f t="shared" si="26"/>
        <v>0</v>
      </c>
      <c r="W39" s="198">
        <v>0</v>
      </c>
      <c r="X39" s="199">
        <v>0</v>
      </c>
      <c r="Y39" s="193">
        <v>0</v>
      </c>
      <c r="Z39" s="194">
        <v>0</v>
      </c>
    </row>
    <row r="40" spans="1:26" s="200" customFormat="1" ht="15" customHeight="1" x14ac:dyDescent="0.2">
      <c r="A40" s="188" t="s">
        <v>8</v>
      </c>
      <c r="B40" s="189" t="s">
        <v>2</v>
      </c>
      <c r="C40" s="190">
        <v>50016245</v>
      </c>
      <c r="D40" s="201" t="s">
        <v>137</v>
      </c>
      <c r="E40" s="191">
        <f t="shared" si="20"/>
        <v>845</v>
      </c>
      <c r="F40" s="192">
        <f t="shared" si="21"/>
        <v>60</v>
      </c>
      <c r="G40" s="193">
        <v>0</v>
      </c>
      <c r="H40" s="194">
        <v>60</v>
      </c>
      <c r="I40" s="192">
        <f t="shared" si="22"/>
        <v>785</v>
      </c>
      <c r="J40" s="193">
        <v>546</v>
      </c>
      <c r="K40" s="194">
        <v>239</v>
      </c>
      <c r="L40" s="192">
        <f t="shared" si="23"/>
        <v>0</v>
      </c>
      <c r="M40" s="193">
        <v>0</v>
      </c>
      <c r="N40" s="194">
        <v>0</v>
      </c>
      <c r="O40" s="195">
        <f t="shared" si="24"/>
        <v>0</v>
      </c>
      <c r="P40" s="193">
        <v>0</v>
      </c>
      <c r="Q40" s="196">
        <v>0</v>
      </c>
      <c r="R40" s="197">
        <f t="shared" si="25"/>
        <v>0</v>
      </c>
      <c r="S40" s="193">
        <v>0</v>
      </c>
      <c r="T40" s="193">
        <v>0</v>
      </c>
      <c r="U40" s="193">
        <v>0</v>
      </c>
      <c r="V40" s="186">
        <f t="shared" si="26"/>
        <v>0</v>
      </c>
      <c r="W40" s="198">
        <v>0</v>
      </c>
      <c r="X40" s="199">
        <v>0</v>
      </c>
      <c r="Y40" s="193">
        <v>0</v>
      </c>
      <c r="Z40" s="194">
        <v>0</v>
      </c>
    </row>
    <row r="41" spans="1:26" s="200" customFormat="1" ht="15" customHeight="1" x14ac:dyDescent="0.2">
      <c r="A41" s="188" t="s">
        <v>8</v>
      </c>
      <c r="B41" s="189" t="s">
        <v>2</v>
      </c>
      <c r="C41" s="190">
        <v>50040600</v>
      </c>
      <c r="D41" s="201" t="s">
        <v>165</v>
      </c>
      <c r="E41" s="191">
        <f t="shared" si="20"/>
        <v>189</v>
      </c>
      <c r="F41" s="192">
        <f t="shared" si="21"/>
        <v>24</v>
      </c>
      <c r="G41" s="193">
        <v>0</v>
      </c>
      <c r="H41" s="194">
        <v>24</v>
      </c>
      <c r="I41" s="192">
        <f t="shared" si="22"/>
        <v>165</v>
      </c>
      <c r="J41" s="193">
        <v>165</v>
      </c>
      <c r="K41" s="194">
        <v>0</v>
      </c>
      <c r="L41" s="192">
        <f t="shared" si="23"/>
        <v>0</v>
      </c>
      <c r="M41" s="193">
        <v>0</v>
      </c>
      <c r="N41" s="194">
        <v>0</v>
      </c>
      <c r="O41" s="195">
        <f t="shared" si="24"/>
        <v>0</v>
      </c>
      <c r="P41" s="193">
        <v>0</v>
      </c>
      <c r="Q41" s="196">
        <v>0</v>
      </c>
      <c r="R41" s="197">
        <f t="shared" si="25"/>
        <v>0</v>
      </c>
      <c r="S41" s="193">
        <v>0</v>
      </c>
      <c r="T41" s="193">
        <v>0</v>
      </c>
      <c r="U41" s="193">
        <v>0</v>
      </c>
      <c r="V41" s="186">
        <f t="shared" si="26"/>
        <v>0</v>
      </c>
      <c r="W41" s="198">
        <v>0</v>
      </c>
      <c r="X41" s="199">
        <v>0</v>
      </c>
      <c r="Y41" s="193">
        <v>0</v>
      </c>
      <c r="Z41" s="194">
        <v>0</v>
      </c>
    </row>
    <row r="42" spans="1:26" s="200" customFormat="1" ht="15" customHeight="1" x14ac:dyDescent="0.2">
      <c r="A42" s="188" t="s">
        <v>9</v>
      </c>
      <c r="B42" s="189" t="s">
        <v>2</v>
      </c>
      <c r="C42" s="190">
        <v>50029886</v>
      </c>
      <c r="D42" s="201" t="s">
        <v>138</v>
      </c>
      <c r="E42" s="191">
        <f t="shared" si="20"/>
        <v>175</v>
      </c>
      <c r="F42" s="192">
        <f t="shared" si="21"/>
        <v>31</v>
      </c>
      <c r="G42" s="193">
        <v>0</v>
      </c>
      <c r="H42" s="194">
        <v>31</v>
      </c>
      <c r="I42" s="192">
        <f t="shared" si="22"/>
        <v>144</v>
      </c>
      <c r="J42" s="193">
        <v>98</v>
      </c>
      <c r="K42" s="194">
        <v>46</v>
      </c>
      <c r="L42" s="192">
        <f t="shared" si="23"/>
        <v>0</v>
      </c>
      <c r="M42" s="193">
        <v>0</v>
      </c>
      <c r="N42" s="194">
        <v>0</v>
      </c>
      <c r="O42" s="195">
        <f t="shared" si="24"/>
        <v>0</v>
      </c>
      <c r="P42" s="193">
        <v>0</v>
      </c>
      <c r="Q42" s="196">
        <v>0</v>
      </c>
      <c r="R42" s="197">
        <f t="shared" si="25"/>
        <v>0</v>
      </c>
      <c r="S42" s="193">
        <v>0</v>
      </c>
      <c r="T42" s="193">
        <v>0</v>
      </c>
      <c r="U42" s="193">
        <v>0</v>
      </c>
      <c r="V42" s="186">
        <f t="shared" si="26"/>
        <v>0</v>
      </c>
      <c r="W42" s="198">
        <v>0</v>
      </c>
      <c r="X42" s="199">
        <v>0</v>
      </c>
      <c r="Y42" s="193">
        <v>0</v>
      </c>
      <c r="Z42" s="194">
        <v>0</v>
      </c>
    </row>
    <row r="43" spans="1:26" s="200" customFormat="1" ht="15" customHeight="1" x14ac:dyDescent="0.2">
      <c r="A43" s="188" t="s">
        <v>139</v>
      </c>
      <c r="B43" s="189" t="s">
        <v>2</v>
      </c>
      <c r="C43" s="190">
        <v>50029460</v>
      </c>
      <c r="D43" s="201" t="s">
        <v>166</v>
      </c>
      <c r="E43" s="191">
        <f t="shared" ref="E43:E59" si="27">SUM(F43+I43+L43+O43+R43+V43)</f>
        <v>1070</v>
      </c>
      <c r="F43" s="192">
        <f t="shared" ref="F43:F59" si="28">SUM(G43:H43)</f>
        <v>174</v>
      </c>
      <c r="G43" s="193">
        <v>14</v>
      </c>
      <c r="H43" s="194">
        <v>160</v>
      </c>
      <c r="I43" s="192">
        <f t="shared" ref="I43:I59" si="29">SUM(J43:K43)</f>
        <v>896</v>
      </c>
      <c r="J43" s="193">
        <v>623</v>
      </c>
      <c r="K43" s="194">
        <v>273</v>
      </c>
      <c r="L43" s="192">
        <f t="shared" ref="L43:L59" si="30">SUM(M43:N43)</f>
        <v>0</v>
      </c>
      <c r="M43" s="193">
        <v>0</v>
      </c>
      <c r="N43" s="194">
        <v>0</v>
      </c>
      <c r="O43" s="195">
        <f t="shared" ref="O43:O59" si="31">SUM(P43:Q43)</f>
        <v>0</v>
      </c>
      <c r="P43" s="193">
        <v>0</v>
      </c>
      <c r="Q43" s="196">
        <v>0</v>
      </c>
      <c r="R43" s="197">
        <f t="shared" ref="R43:R59" si="32">SUM(S43:U43)</f>
        <v>0</v>
      </c>
      <c r="S43" s="193">
        <v>0</v>
      </c>
      <c r="T43" s="193">
        <v>0</v>
      </c>
      <c r="U43" s="193">
        <v>0</v>
      </c>
      <c r="V43" s="186">
        <f t="shared" ref="V43:V59" si="33">SUM(W43:Z43)</f>
        <v>0</v>
      </c>
      <c r="W43" s="198">
        <v>0</v>
      </c>
      <c r="X43" s="199">
        <v>0</v>
      </c>
      <c r="Y43" s="193">
        <v>0</v>
      </c>
      <c r="Z43" s="194">
        <v>0</v>
      </c>
    </row>
    <row r="44" spans="1:26" s="200" customFormat="1" ht="15" customHeight="1" x14ac:dyDescent="0.2">
      <c r="A44" s="188" t="s">
        <v>10</v>
      </c>
      <c r="B44" s="189" t="s">
        <v>2</v>
      </c>
      <c r="C44" s="190">
        <v>50079808</v>
      </c>
      <c r="D44" s="201" t="s">
        <v>141</v>
      </c>
      <c r="E44" s="191">
        <f t="shared" si="27"/>
        <v>38</v>
      </c>
      <c r="F44" s="192">
        <f t="shared" si="28"/>
        <v>0</v>
      </c>
      <c r="G44" s="193">
        <v>0</v>
      </c>
      <c r="H44" s="194">
        <v>0</v>
      </c>
      <c r="I44" s="192">
        <f t="shared" si="29"/>
        <v>38</v>
      </c>
      <c r="J44" s="193">
        <v>38</v>
      </c>
      <c r="K44" s="194">
        <v>0</v>
      </c>
      <c r="L44" s="192">
        <f t="shared" si="30"/>
        <v>0</v>
      </c>
      <c r="M44" s="193">
        <v>0</v>
      </c>
      <c r="N44" s="194">
        <v>0</v>
      </c>
      <c r="O44" s="195">
        <f t="shared" si="31"/>
        <v>0</v>
      </c>
      <c r="P44" s="193">
        <v>0</v>
      </c>
      <c r="Q44" s="196">
        <v>0</v>
      </c>
      <c r="R44" s="197">
        <f t="shared" si="32"/>
        <v>0</v>
      </c>
      <c r="S44" s="193">
        <v>0</v>
      </c>
      <c r="T44" s="193">
        <v>0</v>
      </c>
      <c r="U44" s="193">
        <v>0</v>
      </c>
      <c r="V44" s="186">
        <f t="shared" si="33"/>
        <v>0</v>
      </c>
      <c r="W44" s="198">
        <v>0</v>
      </c>
      <c r="X44" s="199">
        <v>0</v>
      </c>
      <c r="Y44" s="193">
        <v>0</v>
      </c>
      <c r="Z44" s="194">
        <v>0</v>
      </c>
    </row>
    <row r="45" spans="1:26" s="200" customFormat="1" ht="15" customHeight="1" x14ac:dyDescent="0.2">
      <c r="A45" s="188" t="s">
        <v>10</v>
      </c>
      <c r="B45" s="189" t="s">
        <v>2</v>
      </c>
      <c r="C45" s="190">
        <v>50029959</v>
      </c>
      <c r="D45" s="201" t="s">
        <v>142</v>
      </c>
      <c r="E45" s="191">
        <f t="shared" si="27"/>
        <v>19</v>
      </c>
      <c r="F45" s="192">
        <f t="shared" si="28"/>
        <v>0</v>
      </c>
      <c r="G45" s="193">
        <v>0</v>
      </c>
      <c r="H45" s="194">
        <v>0</v>
      </c>
      <c r="I45" s="192">
        <f t="shared" si="29"/>
        <v>19</v>
      </c>
      <c r="J45" s="193">
        <v>19</v>
      </c>
      <c r="K45" s="194">
        <v>0</v>
      </c>
      <c r="L45" s="192">
        <f t="shared" si="30"/>
        <v>0</v>
      </c>
      <c r="M45" s="193">
        <v>0</v>
      </c>
      <c r="N45" s="194">
        <v>0</v>
      </c>
      <c r="O45" s="195">
        <f t="shared" si="31"/>
        <v>0</v>
      </c>
      <c r="P45" s="193">
        <v>0</v>
      </c>
      <c r="Q45" s="196">
        <v>0</v>
      </c>
      <c r="R45" s="197">
        <f t="shared" si="32"/>
        <v>0</v>
      </c>
      <c r="S45" s="193">
        <v>0</v>
      </c>
      <c r="T45" s="193">
        <v>0</v>
      </c>
      <c r="U45" s="193">
        <v>0</v>
      </c>
      <c r="V45" s="186">
        <f t="shared" si="33"/>
        <v>0</v>
      </c>
      <c r="W45" s="198">
        <v>0</v>
      </c>
      <c r="X45" s="199">
        <v>0</v>
      </c>
      <c r="Y45" s="193">
        <v>0</v>
      </c>
      <c r="Z45" s="194">
        <v>0</v>
      </c>
    </row>
    <row r="46" spans="1:26" s="200" customFormat="1" ht="15" customHeight="1" x14ac:dyDescent="0.2">
      <c r="A46" s="188" t="s">
        <v>143</v>
      </c>
      <c r="B46" s="189" t="s">
        <v>2</v>
      </c>
      <c r="C46" s="190">
        <v>50029916</v>
      </c>
      <c r="D46" s="201" t="s">
        <v>144</v>
      </c>
      <c r="E46" s="191">
        <f t="shared" si="27"/>
        <v>140</v>
      </c>
      <c r="F46" s="192">
        <f t="shared" si="28"/>
        <v>9</v>
      </c>
      <c r="G46" s="193">
        <v>0</v>
      </c>
      <c r="H46" s="194">
        <v>9</v>
      </c>
      <c r="I46" s="192">
        <f t="shared" si="29"/>
        <v>120</v>
      </c>
      <c r="J46" s="193">
        <v>85</v>
      </c>
      <c r="K46" s="194">
        <v>35</v>
      </c>
      <c r="L46" s="192">
        <f t="shared" si="30"/>
        <v>0</v>
      </c>
      <c r="M46" s="193">
        <v>0</v>
      </c>
      <c r="N46" s="194">
        <v>0</v>
      </c>
      <c r="O46" s="195">
        <f t="shared" si="31"/>
        <v>0</v>
      </c>
      <c r="P46" s="193">
        <v>0</v>
      </c>
      <c r="Q46" s="196">
        <v>0</v>
      </c>
      <c r="R46" s="197">
        <f t="shared" si="32"/>
        <v>11</v>
      </c>
      <c r="S46" s="193">
        <v>11</v>
      </c>
      <c r="T46" s="193">
        <v>0</v>
      </c>
      <c r="U46" s="193">
        <v>0</v>
      </c>
      <c r="V46" s="186">
        <f t="shared" si="33"/>
        <v>0</v>
      </c>
      <c r="W46" s="198">
        <v>0</v>
      </c>
      <c r="X46" s="199">
        <v>0</v>
      </c>
      <c r="Y46" s="193">
        <v>0</v>
      </c>
      <c r="Z46" s="194">
        <v>0</v>
      </c>
    </row>
    <row r="47" spans="1:26" s="200" customFormat="1" ht="15" customHeight="1" x14ac:dyDescent="0.2">
      <c r="A47" s="188" t="s">
        <v>143</v>
      </c>
      <c r="B47" s="189" t="s">
        <v>2</v>
      </c>
      <c r="C47" s="190">
        <v>50029908</v>
      </c>
      <c r="D47" s="201" t="s">
        <v>145</v>
      </c>
      <c r="E47" s="191">
        <f t="shared" si="27"/>
        <v>150</v>
      </c>
      <c r="F47" s="192">
        <f t="shared" si="28"/>
        <v>23</v>
      </c>
      <c r="G47" s="193">
        <v>0</v>
      </c>
      <c r="H47" s="194">
        <v>23</v>
      </c>
      <c r="I47" s="192">
        <f t="shared" si="29"/>
        <v>127</v>
      </c>
      <c r="J47" s="193">
        <v>93</v>
      </c>
      <c r="K47" s="194">
        <v>34</v>
      </c>
      <c r="L47" s="192">
        <f t="shared" si="30"/>
        <v>0</v>
      </c>
      <c r="M47" s="193">
        <v>0</v>
      </c>
      <c r="N47" s="194">
        <v>0</v>
      </c>
      <c r="O47" s="195">
        <f t="shared" si="31"/>
        <v>0</v>
      </c>
      <c r="P47" s="193">
        <v>0</v>
      </c>
      <c r="Q47" s="196">
        <v>0</v>
      </c>
      <c r="R47" s="197">
        <f t="shared" si="32"/>
        <v>0</v>
      </c>
      <c r="S47" s="193">
        <v>0</v>
      </c>
      <c r="T47" s="193">
        <v>0</v>
      </c>
      <c r="U47" s="193">
        <v>0</v>
      </c>
      <c r="V47" s="186">
        <f t="shared" si="33"/>
        <v>0</v>
      </c>
      <c r="W47" s="198">
        <v>0</v>
      </c>
      <c r="X47" s="199">
        <v>0</v>
      </c>
      <c r="Y47" s="193">
        <v>0</v>
      </c>
      <c r="Z47" s="194">
        <v>0</v>
      </c>
    </row>
    <row r="48" spans="1:26" s="200" customFormat="1" ht="15" customHeight="1" x14ac:dyDescent="0.2">
      <c r="A48" s="188" t="s">
        <v>12</v>
      </c>
      <c r="B48" s="189" t="s">
        <v>2</v>
      </c>
      <c r="C48" s="190">
        <v>50002538</v>
      </c>
      <c r="D48" s="201" t="s">
        <v>147</v>
      </c>
      <c r="E48" s="191">
        <f t="shared" si="27"/>
        <v>397</v>
      </c>
      <c r="F48" s="192">
        <f t="shared" si="28"/>
        <v>65</v>
      </c>
      <c r="G48" s="193">
        <v>0</v>
      </c>
      <c r="H48" s="194">
        <v>65</v>
      </c>
      <c r="I48" s="192">
        <f t="shared" si="29"/>
        <v>332</v>
      </c>
      <c r="J48" s="193">
        <v>211</v>
      </c>
      <c r="K48" s="194">
        <v>121</v>
      </c>
      <c r="L48" s="192">
        <f t="shared" si="30"/>
        <v>0</v>
      </c>
      <c r="M48" s="193">
        <v>0</v>
      </c>
      <c r="N48" s="194">
        <v>0</v>
      </c>
      <c r="O48" s="195">
        <f t="shared" si="31"/>
        <v>0</v>
      </c>
      <c r="P48" s="193">
        <v>0</v>
      </c>
      <c r="Q48" s="196">
        <v>0</v>
      </c>
      <c r="R48" s="197">
        <f t="shared" si="32"/>
        <v>0</v>
      </c>
      <c r="S48" s="193">
        <v>0</v>
      </c>
      <c r="T48" s="193">
        <v>0</v>
      </c>
      <c r="U48" s="193">
        <v>0</v>
      </c>
      <c r="V48" s="186">
        <f t="shared" si="33"/>
        <v>0</v>
      </c>
      <c r="W48" s="198">
        <v>0</v>
      </c>
      <c r="X48" s="199">
        <v>0</v>
      </c>
      <c r="Y48" s="193">
        <v>0</v>
      </c>
      <c r="Z48" s="194">
        <v>0</v>
      </c>
    </row>
    <row r="49" spans="1:26" s="200" customFormat="1" ht="15" customHeight="1" x14ac:dyDescent="0.2">
      <c r="A49" s="188" t="s">
        <v>12</v>
      </c>
      <c r="B49" s="189" t="s">
        <v>2</v>
      </c>
      <c r="C49" s="190">
        <v>50028413</v>
      </c>
      <c r="D49" s="201" t="s">
        <v>148</v>
      </c>
      <c r="E49" s="191">
        <f t="shared" si="27"/>
        <v>354</v>
      </c>
      <c r="F49" s="192">
        <f t="shared" si="28"/>
        <v>65</v>
      </c>
      <c r="G49" s="193">
        <v>8</v>
      </c>
      <c r="H49" s="194">
        <v>57</v>
      </c>
      <c r="I49" s="192">
        <f t="shared" si="29"/>
        <v>289</v>
      </c>
      <c r="J49" s="193">
        <v>155</v>
      </c>
      <c r="K49" s="194">
        <v>134</v>
      </c>
      <c r="L49" s="192">
        <f t="shared" si="30"/>
        <v>0</v>
      </c>
      <c r="M49" s="193">
        <v>0</v>
      </c>
      <c r="N49" s="194">
        <v>0</v>
      </c>
      <c r="O49" s="195">
        <f t="shared" si="31"/>
        <v>0</v>
      </c>
      <c r="P49" s="193">
        <v>0</v>
      </c>
      <c r="Q49" s="196">
        <v>0</v>
      </c>
      <c r="R49" s="197">
        <f t="shared" si="32"/>
        <v>0</v>
      </c>
      <c r="S49" s="193">
        <v>0</v>
      </c>
      <c r="T49" s="193">
        <v>0</v>
      </c>
      <c r="U49" s="193">
        <v>0</v>
      </c>
      <c r="V49" s="186">
        <f t="shared" si="33"/>
        <v>0</v>
      </c>
      <c r="W49" s="198">
        <v>0</v>
      </c>
      <c r="X49" s="199">
        <v>0</v>
      </c>
      <c r="Y49" s="193">
        <v>0</v>
      </c>
      <c r="Z49" s="194">
        <v>0</v>
      </c>
    </row>
    <row r="50" spans="1:26" s="200" customFormat="1" ht="24.95" customHeight="1" x14ac:dyDescent="0.2">
      <c r="A50" s="188" t="s">
        <v>12</v>
      </c>
      <c r="B50" s="189" t="s">
        <v>2</v>
      </c>
      <c r="C50" s="190">
        <v>50002520</v>
      </c>
      <c r="D50" s="201" t="s">
        <v>149</v>
      </c>
      <c r="E50" s="191">
        <f t="shared" si="27"/>
        <v>890</v>
      </c>
      <c r="F50" s="192">
        <f t="shared" si="28"/>
        <v>126</v>
      </c>
      <c r="G50" s="193">
        <v>0</v>
      </c>
      <c r="H50" s="194">
        <v>126</v>
      </c>
      <c r="I50" s="192">
        <f t="shared" si="29"/>
        <v>764</v>
      </c>
      <c r="J50" s="193">
        <v>491</v>
      </c>
      <c r="K50" s="194">
        <v>273</v>
      </c>
      <c r="L50" s="192">
        <f t="shared" si="30"/>
        <v>0</v>
      </c>
      <c r="M50" s="193">
        <v>0</v>
      </c>
      <c r="N50" s="194">
        <v>0</v>
      </c>
      <c r="O50" s="195">
        <f t="shared" si="31"/>
        <v>0</v>
      </c>
      <c r="P50" s="193">
        <v>0</v>
      </c>
      <c r="Q50" s="196">
        <v>0</v>
      </c>
      <c r="R50" s="197">
        <f t="shared" si="32"/>
        <v>0</v>
      </c>
      <c r="S50" s="193">
        <v>0</v>
      </c>
      <c r="T50" s="193">
        <v>0</v>
      </c>
      <c r="U50" s="193">
        <v>0</v>
      </c>
      <c r="V50" s="186">
        <f t="shared" si="33"/>
        <v>0</v>
      </c>
      <c r="W50" s="198">
        <v>0</v>
      </c>
      <c r="X50" s="199">
        <v>0</v>
      </c>
      <c r="Y50" s="193">
        <v>0</v>
      </c>
      <c r="Z50" s="194">
        <v>0</v>
      </c>
    </row>
    <row r="51" spans="1:26" s="200" customFormat="1" ht="15" customHeight="1" x14ac:dyDescent="0.2">
      <c r="A51" s="188" t="s">
        <v>13</v>
      </c>
      <c r="B51" s="189" t="s">
        <v>2</v>
      </c>
      <c r="C51" s="190">
        <v>50024264</v>
      </c>
      <c r="D51" s="201" t="s">
        <v>150</v>
      </c>
      <c r="E51" s="191">
        <f t="shared" si="27"/>
        <v>333</v>
      </c>
      <c r="F51" s="192">
        <f t="shared" si="28"/>
        <v>0</v>
      </c>
      <c r="G51" s="193">
        <v>0</v>
      </c>
      <c r="H51" s="194">
        <v>0</v>
      </c>
      <c r="I51" s="192">
        <f t="shared" si="29"/>
        <v>333</v>
      </c>
      <c r="J51" s="193">
        <v>184</v>
      </c>
      <c r="K51" s="194">
        <v>149</v>
      </c>
      <c r="L51" s="192">
        <f t="shared" si="30"/>
        <v>0</v>
      </c>
      <c r="M51" s="193">
        <v>0</v>
      </c>
      <c r="N51" s="194">
        <v>0</v>
      </c>
      <c r="O51" s="195">
        <f t="shared" si="31"/>
        <v>0</v>
      </c>
      <c r="P51" s="193">
        <v>0</v>
      </c>
      <c r="Q51" s="196">
        <v>0</v>
      </c>
      <c r="R51" s="197">
        <f t="shared" si="32"/>
        <v>0</v>
      </c>
      <c r="S51" s="193">
        <v>0</v>
      </c>
      <c r="T51" s="193">
        <v>0</v>
      </c>
      <c r="U51" s="193">
        <v>0</v>
      </c>
      <c r="V51" s="186">
        <f t="shared" si="33"/>
        <v>0</v>
      </c>
      <c r="W51" s="198">
        <v>0</v>
      </c>
      <c r="X51" s="199">
        <v>0</v>
      </c>
      <c r="Y51" s="193">
        <v>0</v>
      </c>
      <c r="Z51" s="194">
        <v>0</v>
      </c>
    </row>
    <row r="52" spans="1:26" s="200" customFormat="1" ht="15" customHeight="1" x14ac:dyDescent="0.2">
      <c r="A52" s="188" t="s">
        <v>14</v>
      </c>
      <c r="B52" s="189" t="s">
        <v>2</v>
      </c>
      <c r="C52" s="190">
        <v>50022636</v>
      </c>
      <c r="D52" s="201" t="s">
        <v>101</v>
      </c>
      <c r="E52" s="191">
        <f t="shared" si="27"/>
        <v>576</v>
      </c>
      <c r="F52" s="192">
        <f t="shared" si="28"/>
        <v>80</v>
      </c>
      <c r="G52" s="193">
        <v>0</v>
      </c>
      <c r="H52" s="194">
        <v>80</v>
      </c>
      <c r="I52" s="192">
        <f t="shared" si="29"/>
        <v>435</v>
      </c>
      <c r="J52" s="193">
        <v>435</v>
      </c>
      <c r="K52" s="194">
        <v>0</v>
      </c>
      <c r="L52" s="192">
        <f t="shared" si="30"/>
        <v>0</v>
      </c>
      <c r="M52" s="193">
        <v>0</v>
      </c>
      <c r="N52" s="194">
        <v>0</v>
      </c>
      <c r="O52" s="195">
        <f t="shared" si="31"/>
        <v>0</v>
      </c>
      <c r="P52" s="193">
        <v>0</v>
      </c>
      <c r="Q52" s="196">
        <v>0</v>
      </c>
      <c r="R52" s="197">
        <f t="shared" si="32"/>
        <v>61</v>
      </c>
      <c r="S52" s="193">
        <v>61</v>
      </c>
      <c r="T52" s="193">
        <v>0</v>
      </c>
      <c r="U52" s="193">
        <v>0</v>
      </c>
      <c r="V52" s="186">
        <f t="shared" si="33"/>
        <v>0</v>
      </c>
      <c r="W52" s="198">
        <v>0</v>
      </c>
      <c r="X52" s="199">
        <v>0</v>
      </c>
      <c r="Y52" s="193">
        <v>0</v>
      </c>
      <c r="Z52" s="194">
        <v>0</v>
      </c>
    </row>
    <row r="53" spans="1:26" s="200" customFormat="1" ht="15" customHeight="1" x14ac:dyDescent="0.2">
      <c r="A53" s="188" t="s">
        <v>14</v>
      </c>
      <c r="B53" s="189" t="s">
        <v>2</v>
      </c>
      <c r="C53" s="190">
        <v>50021591</v>
      </c>
      <c r="D53" s="201" t="s">
        <v>151</v>
      </c>
      <c r="E53" s="191">
        <f t="shared" si="27"/>
        <v>727</v>
      </c>
      <c r="F53" s="192">
        <f t="shared" si="28"/>
        <v>95</v>
      </c>
      <c r="G53" s="193">
        <v>0</v>
      </c>
      <c r="H53" s="194">
        <v>95</v>
      </c>
      <c r="I53" s="192">
        <f t="shared" si="29"/>
        <v>519</v>
      </c>
      <c r="J53" s="193">
        <v>519</v>
      </c>
      <c r="K53" s="194">
        <v>0</v>
      </c>
      <c r="L53" s="192">
        <f t="shared" si="30"/>
        <v>0</v>
      </c>
      <c r="M53" s="193">
        <v>0</v>
      </c>
      <c r="N53" s="194">
        <v>0</v>
      </c>
      <c r="O53" s="195">
        <f t="shared" si="31"/>
        <v>0</v>
      </c>
      <c r="P53" s="193">
        <v>0</v>
      </c>
      <c r="Q53" s="196">
        <v>0</v>
      </c>
      <c r="R53" s="197">
        <f t="shared" si="32"/>
        <v>113</v>
      </c>
      <c r="S53" s="193">
        <v>113</v>
      </c>
      <c r="T53" s="193">
        <v>0</v>
      </c>
      <c r="U53" s="193">
        <v>0</v>
      </c>
      <c r="V53" s="186">
        <f t="shared" si="33"/>
        <v>0</v>
      </c>
      <c r="W53" s="198">
        <v>0</v>
      </c>
      <c r="X53" s="199">
        <v>0</v>
      </c>
      <c r="Y53" s="193">
        <v>0</v>
      </c>
      <c r="Z53" s="194">
        <v>0</v>
      </c>
    </row>
    <row r="54" spans="1:26" s="200" customFormat="1" ht="15" customHeight="1" x14ac:dyDescent="0.2">
      <c r="A54" s="188" t="s">
        <v>152</v>
      </c>
      <c r="B54" s="189" t="s">
        <v>2</v>
      </c>
      <c r="C54" s="190">
        <v>50019058</v>
      </c>
      <c r="D54" s="201" t="s">
        <v>153</v>
      </c>
      <c r="E54" s="191">
        <f t="shared" si="27"/>
        <v>59</v>
      </c>
      <c r="F54" s="192">
        <f t="shared" si="28"/>
        <v>0</v>
      </c>
      <c r="G54" s="193">
        <v>0</v>
      </c>
      <c r="H54" s="194">
        <v>0</v>
      </c>
      <c r="I54" s="192">
        <f t="shared" si="29"/>
        <v>59</v>
      </c>
      <c r="J54" s="193">
        <v>59</v>
      </c>
      <c r="K54" s="194">
        <v>0</v>
      </c>
      <c r="L54" s="192">
        <f t="shared" si="30"/>
        <v>0</v>
      </c>
      <c r="M54" s="193">
        <v>0</v>
      </c>
      <c r="N54" s="194">
        <v>0</v>
      </c>
      <c r="O54" s="195">
        <f t="shared" si="31"/>
        <v>0</v>
      </c>
      <c r="P54" s="193">
        <v>0</v>
      </c>
      <c r="Q54" s="196">
        <v>0</v>
      </c>
      <c r="R54" s="197">
        <f t="shared" si="32"/>
        <v>0</v>
      </c>
      <c r="S54" s="193">
        <v>0</v>
      </c>
      <c r="T54" s="193">
        <v>0</v>
      </c>
      <c r="U54" s="193">
        <v>0</v>
      </c>
      <c r="V54" s="186">
        <f t="shared" si="33"/>
        <v>0</v>
      </c>
      <c r="W54" s="198">
        <v>0</v>
      </c>
      <c r="X54" s="199">
        <v>0</v>
      </c>
      <c r="Y54" s="193">
        <v>0</v>
      </c>
      <c r="Z54" s="194">
        <v>0</v>
      </c>
    </row>
    <row r="55" spans="1:26" s="200" customFormat="1" ht="15" customHeight="1" x14ac:dyDescent="0.2">
      <c r="A55" s="188" t="s">
        <v>15</v>
      </c>
      <c r="B55" s="189" t="s">
        <v>2</v>
      </c>
      <c r="C55" s="190">
        <v>50000764</v>
      </c>
      <c r="D55" s="201" t="s">
        <v>154</v>
      </c>
      <c r="E55" s="191">
        <f t="shared" si="27"/>
        <v>244</v>
      </c>
      <c r="F55" s="192">
        <f t="shared" si="28"/>
        <v>23</v>
      </c>
      <c r="G55" s="193">
        <v>0</v>
      </c>
      <c r="H55" s="194">
        <v>23</v>
      </c>
      <c r="I55" s="192">
        <f t="shared" si="29"/>
        <v>221</v>
      </c>
      <c r="J55" s="193">
        <v>148</v>
      </c>
      <c r="K55" s="194">
        <v>73</v>
      </c>
      <c r="L55" s="192">
        <f t="shared" si="30"/>
        <v>0</v>
      </c>
      <c r="M55" s="193">
        <v>0</v>
      </c>
      <c r="N55" s="194">
        <v>0</v>
      </c>
      <c r="O55" s="195">
        <f t="shared" si="31"/>
        <v>0</v>
      </c>
      <c r="P55" s="193">
        <v>0</v>
      </c>
      <c r="Q55" s="196">
        <v>0</v>
      </c>
      <c r="R55" s="197">
        <f t="shared" si="32"/>
        <v>0</v>
      </c>
      <c r="S55" s="193">
        <v>0</v>
      </c>
      <c r="T55" s="193">
        <v>0</v>
      </c>
      <c r="U55" s="193">
        <v>0</v>
      </c>
      <c r="V55" s="186">
        <f t="shared" si="33"/>
        <v>0</v>
      </c>
      <c r="W55" s="198">
        <v>0</v>
      </c>
      <c r="X55" s="199">
        <v>0</v>
      </c>
      <c r="Y55" s="193">
        <v>0</v>
      </c>
      <c r="Z55" s="194">
        <v>0</v>
      </c>
    </row>
    <row r="56" spans="1:26" s="200" customFormat="1" ht="15" customHeight="1" x14ac:dyDescent="0.2">
      <c r="A56" s="188" t="s">
        <v>15</v>
      </c>
      <c r="B56" s="189" t="s">
        <v>2</v>
      </c>
      <c r="C56" s="190">
        <v>50034405</v>
      </c>
      <c r="D56" s="201" t="s">
        <v>155</v>
      </c>
      <c r="E56" s="191">
        <f t="shared" si="27"/>
        <v>61</v>
      </c>
      <c r="F56" s="192">
        <f t="shared" si="28"/>
        <v>7</v>
      </c>
      <c r="G56" s="193">
        <v>0</v>
      </c>
      <c r="H56" s="194">
        <v>7</v>
      </c>
      <c r="I56" s="192">
        <f t="shared" si="29"/>
        <v>54</v>
      </c>
      <c r="J56" s="193">
        <v>21</v>
      </c>
      <c r="K56" s="194">
        <v>33</v>
      </c>
      <c r="L56" s="192">
        <f t="shared" si="30"/>
        <v>0</v>
      </c>
      <c r="M56" s="193">
        <v>0</v>
      </c>
      <c r="N56" s="194">
        <v>0</v>
      </c>
      <c r="O56" s="195">
        <f t="shared" si="31"/>
        <v>0</v>
      </c>
      <c r="P56" s="193">
        <v>0</v>
      </c>
      <c r="Q56" s="196">
        <v>0</v>
      </c>
      <c r="R56" s="197">
        <f t="shared" si="32"/>
        <v>0</v>
      </c>
      <c r="S56" s="193">
        <v>0</v>
      </c>
      <c r="T56" s="193">
        <v>0</v>
      </c>
      <c r="U56" s="193">
        <v>0</v>
      </c>
      <c r="V56" s="186">
        <f t="shared" si="33"/>
        <v>0</v>
      </c>
      <c r="W56" s="198">
        <v>0</v>
      </c>
      <c r="X56" s="199">
        <v>0</v>
      </c>
      <c r="Y56" s="193">
        <v>0</v>
      </c>
      <c r="Z56" s="194">
        <v>0</v>
      </c>
    </row>
    <row r="57" spans="1:26" s="200" customFormat="1" ht="15" customHeight="1" x14ac:dyDescent="0.2">
      <c r="A57" s="188" t="s">
        <v>156</v>
      </c>
      <c r="B57" s="189" t="s">
        <v>2</v>
      </c>
      <c r="C57" s="190">
        <v>50024183</v>
      </c>
      <c r="D57" s="201" t="s">
        <v>157</v>
      </c>
      <c r="E57" s="191">
        <f t="shared" si="27"/>
        <v>336</v>
      </c>
      <c r="F57" s="192">
        <f t="shared" si="28"/>
        <v>54</v>
      </c>
      <c r="G57" s="193">
        <v>0</v>
      </c>
      <c r="H57" s="194">
        <v>54</v>
      </c>
      <c r="I57" s="192">
        <f t="shared" si="29"/>
        <v>282</v>
      </c>
      <c r="J57" s="193">
        <v>185</v>
      </c>
      <c r="K57" s="194">
        <v>97</v>
      </c>
      <c r="L57" s="192">
        <f t="shared" si="30"/>
        <v>0</v>
      </c>
      <c r="M57" s="193">
        <v>0</v>
      </c>
      <c r="N57" s="194">
        <v>0</v>
      </c>
      <c r="O57" s="195">
        <f t="shared" si="31"/>
        <v>0</v>
      </c>
      <c r="P57" s="193">
        <v>0</v>
      </c>
      <c r="Q57" s="196">
        <v>0</v>
      </c>
      <c r="R57" s="197">
        <f t="shared" si="32"/>
        <v>0</v>
      </c>
      <c r="S57" s="193">
        <v>0</v>
      </c>
      <c r="T57" s="193">
        <v>0</v>
      </c>
      <c r="U57" s="193">
        <v>0</v>
      </c>
      <c r="V57" s="186">
        <f t="shared" si="33"/>
        <v>0</v>
      </c>
      <c r="W57" s="198">
        <v>0</v>
      </c>
      <c r="X57" s="199">
        <v>0</v>
      </c>
      <c r="Y57" s="193">
        <v>0</v>
      </c>
      <c r="Z57" s="194">
        <v>0</v>
      </c>
    </row>
    <row r="58" spans="1:26" s="200" customFormat="1" ht="15" customHeight="1" x14ac:dyDescent="0.2">
      <c r="A58" s="188" t="s">
        <v>16</v>
      </c>
      <c r="B58" s="189" t="s">
        <v>2</v>
      </c>
      <c r="C58" s="190">
        <v>50029894</v>
      </c>
      <c r="D58" s="201" t="s">
        <v>158</v>
      </c>
      <c r="E58" s="191">
        <f t="shared" si="27"/>
        <v>714</v>
      </c>
      <c r="F58" s="192">
        <f t="shared" si="28"/>
        <v>70</v>
      </c>
      <c r="G58" s="193">
        <v>0</v>
      </c>
      <c r="H58" s="194">
        <v>70</v>
      </c>
      <c r="I58" s="192">
        <f t="shared" si="29"/>
        <v>611</v>
      </c>
      <c r="J58" s="193">
        <v>396</v>
      </c>
      <c r="K58" s="194">
        <v>215</v>
      </c>
      <c r="L58" s="192">
        <f t="shared" si="30"/>
        <v>0</v>
      </c>
      <c r="M58" s="193">
        <v>0</v>
      </c>
      <c r="N58" s="194">
        <v>0</v>
      </c>
      <c r="O58" s="195">
        <f t="shared" si="31"/>
        <v>0</v>
      </c>
      <c r="P58" s="193">
        <v>0</v>
      </c>
      <c r="Q58" s="196">
        <v>0</v>
      </c>
      <c r="R58" s="197">
        <f t="shared" si="32"/>
        <v>33</v>
      </c>
      <c r="S58" s="193">
        <v>33</v>
      </c>
      <c r="T58" s="193">
        <v>0</v>
      </c>
      <c r="U58" s="193">
        <v>0</v>
      </c>
      <c r="V58" s="186">
        <f t="shared" si="33"/>
        <v>0</v>
      </c>
      <c r="W58" s="198">
        <v>0</v>
      </c>
      <c r="X58" s="199">
        <v>0</v>
      </c>
      <c r="Y58" s="193">
        <v>0</v>
      </c>
      <c r="Z58" s="194">
        <v>0</v>
      </c>
    </row>
    <row r="59" spans="1:26" s="200" customFormat="1" ht="15" customHeight="1" thickBot="1" x14ac:dyDescent="0.25">
      <c r="A59" s="202" t="s">
        <v>16</v>
      </c>
      <c r="B59" s="203" t="s">
        <v>2</v>
      </c>
      <c r="C59" s="204">
        <v>50033050</v>
      </c>
      <c r="D59" s="288" t="s">
        <v>167</v>
      </c>
      <c r="E59" s="205">
        <f t="shared" si="27"/>
        <v>318</v>
      </c>
      <c r="F59" s="206">
        <f t="shared" si="28"/>
        <v>34</v>
      </c>
      <c r="G59" s="207">
        <v>0</v>
      </c>
      <c r="H59" s="208">
        <v>34</v>
      </c>
      <c r="I59" s="206">
        <f t="shared" si="29"/>
        <v>271</v>
      </c>
      <c r="J59" s="207">
        <v>192</v>
      </c>
      <c r="K59" s="208">
        <v>79</v>
      </c>
      <c r="L59" s="206">
        <f t="shared" si="30"/>
        <v>0</v>
      </c>
      <c r="M59" s="207">
        <v>0</v>
      </c>
      <c r="N59" s="208">
        <v>0</v>
      </c>
      <c r="O59" s="209">
        <f t="shared" si="31"/>
        <v>0</v>
      </c>
      <c r="P59" s="207">
        <v>0</v>
      </c>
      <c r="Q59" s="210">
        <v>0</v>
      </c>
      <c r="R59" s="211">
        <f t="shared" si="32"/>
        <v>13</v>
      </c>
      <c r="S59" s="207">
        <v>13</v>
      </c>
      <c r="T59" s="207">
        <v>0</v>
      </c>
      <c r="U59" s="207">
        <v>0</v>
      </c>
      <c r="V59" s="212">
        <f t="shared" si="33"/>
        <v>0</v>
      </c>
      <c r="W59" s="213">
        <v>0</v>
      </c>
      <c r="X59" s="214">
        <v>0</v>
      </c>
      <c r="Y59" s="207">
        <v>0</v>
      </c>
      <c r="Z59" s="208">
        <v>0</v>
      </c>
    </row>
    <row r="61" spans="1:26" ht="15" customHeight="1" x14ac:dyDescent="0.2">
      <c r="A61" s="50" t="s">
        <v>57</v>
      </c>
      <c r="I61" s="74"/>
      <c r="L61" s="64"/>
    </row>
    <row r="62" spans="1:26" ht="15" customHeight="1" x14ac:dyDescent="0.2">
      <c r="A62" s="51" t="s">
        <v>162</v>
      </c>
    </row>
    <row r="63" spans="1:26" ht="15" customHeight="1" x14ac:dyDescent="0.2">
      <c r="A63" s="50" t="s">
        <v>168</v>
      </c>
    </row>
  </sheetData>
  <sheetProtection password="8930" sheet="1"/>
  <mergeCells count="21">
    <mergeCell ref="A6:Z6"/>
    <mergeCell ref="A1:Z1"/>
    <mergeCell ref="A2:Z2"/>
    <mergeCell ref="A3:Z3"/>
    <mergeCell ref="A4:Z4"/>
    <mergeCell ref="A5:Z5"/>
    <mergeCell ref="R11:U12"/>
    <mergeCell ref="V11:Z12"/>
    <mergeCell ref="A7:Z7"/>
    <mergeCell ref="A8:Z8"/>
    <mergeCell ref="A9:Z9"/>
    <mergeCell ref="E11:E13"/>
    <mergeCell ref="F11:H12"/>
    <mergeCell ref="I11:K12"/>
    <mergeCell ref="L11:N12"/>
    <mergeCell ref="O11:Q12"/>
    <mergeCell ref="A14:A16"/>
    <mergeCell ref="A11:A13"/>
    <mergeCell ref="B11:B13"/>
    <mergeCell ref="C11:C13"/>
    <mergeCell ref="D11:D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62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63" customWidth="1"/>
    <col min="2" max="3" width="9.7109375" style="65" customWidth="1"/>
    <col min="4" max="4" width="55.7109375" style="63" customWidth="1"/>
    <col min="5" max="16" width="11.7109375" style="63" customWidth="1"/>
    <col min="17" max="17" width="13.7109375" style="63" customWidth="1"/>
    <col min="18" max="26" width="11.7109375" style="63" customWidth="1"/>
    <col min="27" max="16384" width="9.140625" style="63"/>
  </cols>
  <sheetData>
    <row r="1" spans="1:26" s="37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37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s="37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s="37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s="37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s="37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37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s="37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s="37" customFormat="1" ht="15" customHeight="1" x14ac:dyDescent="0.2">
      <c r="A9" s="376" t="s">
        <v>63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</row>
    <row r="10" spans="1:26" s="37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37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65" t="s">
        <v>40</v>
      </c>
      <c r="J11" s="366"/>
      <c r="K11" s="367"/>
      <c r="L11" s="371" t="s">
        <v>30</v>
      </c>
      <c r="M11" s="372"/>
      <c r="N11" s="372"/>
      <c r="O11" s="372"/>
      <c r="P11" s="377" t="s">
        <v>31</v>
      </c>
      <c r="Q11" s="378"/>
      <c r="R11" s="379"/>
      <c r="S11" s="383" t="s">
        <v>47</v>
      </c>
      <c r="T11" s="384"/>
      <c r="U11" s="384"/>
      <c r="V11" s="384"/>
      <c r="W11" s="387"/>
      <c r="X11" s="383" t="s">
        <v>41</v>
      </c>
      <c r="Y11" s="384"/>
      <c r="Z11" s="387"/>
    </row>
    <row r="12" spans="1:26" s="37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68"/>
      <c r="J12" s="369"/>
      <c r="K12" s="370"/>
      <c r="L12" s="373"/>
      <c r="M12" s="374"/>
      <c r="N12" s="374"/>
      <c r="O12" s="374"/>
      <c r="P12" s="380"/>
      <c r="Q12" s="381"/>
      <c r="R12" s="382"/>
      <c r="S12" s="385"/>
      <c r="T12" s="386"/>
      <c r="U12" s="386"/>
      <c r="V12" s="386"/>
      <c r="W12" s="399"/>
      <c r="X12" s="388"/>
      <c r="Y12" s="389"/>
      <c r="Z12" s="390"/>
    </row>
    <row r="13" spans="1:26" s="37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17" t="s">
        <v>54</v>
      </c>
      <c r="O13" s="24" t="s">
        <v>37</v>
      </c>
      <c r="P13" s="16" t="s">
        <v>44</v>
      </c>
      <c r="Q13" s="17" t="s">
        <v>43</v>
      </c>
      <c r="R13" s="24" t="s">
        <v>38</v>
      </c>
      <c r="S13" s="16" t="s">
        <v>44</v>
      </c>
      <c r="T13" s="17" t="s">
        <v>40</v>
      </c>
      <c r="U13" s="17" t="s">
        <v>30</v>
      </c>
      <c r="V13" s="24" t="s">
        <v>60</v>
      </c>
      <c r="W13" s="24" t="s">
        <v>34</v>
      </c>
      <c r="X13" s="16" t="s">
        <v>44</v>
      </c>
      <c r="Y13" s="17" t="s">
        <v>35</v>
      </c>
      <c r="Z13" s="18" t="s">
        <v>36</v>
      </c>
    </row>
    <row r="14" spans="1:26" s="37" customFormat="1" ht="15" customHeight="1" x14ac:dyDescent="0.2">
      <c r="A14" s="391" t="s">
        <v>51</v>
      </c>
      <c r="B14" s="42" t="s">
        <v>52</v>
      </c>
      <c r="C14" s="35"/>
      <c r="D14" s="259"/>
      <c r="E14" s="223">
        <f t="shared" ref="E14:E20" si="0">SUM(F14+I14+L14+P14+S14+X14)</f>
        <v>17834</v>
      </c>
      <c r="F14" s="77">
        <f t="shared" ref="F14:F20" si="1">SUM(G14:H14)</f>
        <v>1819</v>
      </c>
      <c r="G14" s="75">
        <f>SUM(G17:G58)</f>
        <v>0</v>
      </c>
      <c r="H14" s="79">
        <f>SUM(H17:H58)</f>
        <v>1819</v>
      </c>
      <c r="I14" s="77">
        <f t="shared" ref="I14:I20" si="2">SUM(J14:K14)</f>
        <v>15586</v>
      </c>
      <c r="J14" s="75">
        <f>SUM(J17:J58)</f>
        <v>10853</v>
      </c>
      <c r="K14" s="78">
        <f>SUM(K17:K58)</f>
        <v>4733</v>
      </c>
      <c r="L14" s="109">
        <f t="shared" ref="L14:L20" si="3">SUM(M14:O14)</f>
        <v>0</v>
      </c>
      <c r="M14" s="75">
        <f>SUM(M17:M58)</f>
        <v>0</v>
      </c>
      <c r="N14" s="75">
        <f>SUM(N17:N58)</f>
        <v>0</v>
      </c>
      <c r="O14" s="79">
        <f>SUM(O17:O58)</f>
        <v>0</v>
      </c>
      <c r="P14" s="77">
        <f t="shared" ref="P14:P20" si="4">SUM(Q14:R14)</f>
        <v>0</v>
      </c>
      <c r="Q14" s="75">
        <f>SUM(Q17:Q58)</f>
        <v>0</v>
      </c>
      <c r="R14" s="78">
        <f>SUM(R17:R58)</f>
        <v>0</v>
      </c>
      <c r="S14" s="109">
        <f t="shared" ref="S14:S20" si="5">SUM(T14:W14)</f>
        <v>429</v>
      </c>
      <c r="T14" s="75">
        <f>SUM(T17:T58)</f>
        <v>429</v>
      </c>
      <c r="U14" s="75">
        <f>SUM(U17:U58)</f>
        <v>0</v>
      </c>
      <c r="V14" s="75">
        <f>SUM(V17:V58)</f>
        <v>0</v>
      </c>
      <c r="W14" s="79">
        <f>SUM(W17:W58)</f>
        <v>0</v>
      </c>
      <c r="X14" s="77">
        <f t="shared" ref="X14:X20" si="6">SUM(Y14:Z14)</f>
        <v>0</v>
      </c>
      <c r="Y14" s="75">
        <f>SUM(Y17:Y58)</f>
        <v>0</v>
      </c>
      <c r="Z14" s="78">
        <f>SUM(Z17:Z58)</f>
        <v>0</v>
      </c>
    </row>
    <row r="15" spans="1:26" s="37" customFormat="1" ht="15" customHeight="1" x14ac:dyDescent="0.2">
      <c r="A15" s="392"/>
      <c r="B15" s="43" t="s">
        <v>0</v>
      </c>
      <c r="C15" s="36"/>
      <c r="D15" s="260"/>
      <c r="E15" s="224">
        <f t="shared" si="0"/>
        <v>0</v>
      </c>
      <c r="F15" s="33">
        <f t="shared" si="1"/>
        <v>0</v>
      </c>
      <c r="G15" s="25">
        <v>0</v>
      </c>
      <c r="H15" s="31">
        <v>0</v>
      </c>
      <c r="I15" s="33">
        <f t="shared" si="2"/>
        <v>0</v>
      </c>
      <c r="J15" s="25">
        <v>0</v>
      </c>
      <c r="K15" s="26">
        <v>0</v>
      </c>
      <c r="L15" s="29">
        <f t="shared" si="3"/>
        <v>0</v>
      </c>
      <c r="M15" s="25">
        <v>0</v>
      </c>
      <c r="N15" s="25">
        <v>0</v>
      </c>
      <c r="O15" s="31">
        <v>0</v>
      </c>
      <c r="P15" s="33">
        <f t="shared" si="4"/>
        <v>0</v>
      </c>
      <c r="Q15" s="25">
        <v>0</v>
      </c>
      <c r="R15" s="26">
        <v>0</v>
      </c>
      <c r="S15" s="29">
        <f t="shared" si="5"/>
        <v>0</v>
      </c>
      <c r="T15" s="25">
        <v>0</v>
      </c>
      <c r="U15" s="25">
        <v>0</v>
      </c>
      <c r="V15" s="25">
        <v>0</v>
      </c>
      <c r="W15" s="31">
        <v>0</v>
      </c>
      <c r="X15" s="33">
        <f t="shared" si="6"/>
        <v>0</v>
      </c>
      <c r="Y15" s="25">
        <v>0</v>
      </c>
      <c r="Z15" s="26">
        <v>0</v>
      </c>
    </row>
    <row r="16" spans="1:26" s="37" customFormat="1" ht="15" customHeight="1" thickBot="1" x14ac:dyDescent="0.25">
      <c r="A16" s="400"/>
      <c r="B16" s="261" t="s">
        <v>2</v>
      </c>
      <c r="C16" s="262"/>
      <c r="D16" s="263"/>
      <c r="E16" s="225">
        <f t="shared" si="0"/>
        <v>17834</v>
      </c>
      <c r="F16" s="34">
        <f t="shared" si="1"/>
        <v>1819</v>
      </c>
      <c r="G16" s="27">
        <f>SUM(G17:G58)</f>
        <v>0</v>
      </c>
      <c r="H16" s="32">
        <f>SUM(H17:H58)</f>
        <v>1819</v>
      </c>
      <c r="I16" s="34">
        <f t="shared" si="2"/>
        <v>15586</v>
      </c>
      <c r="J16" s="27">
        <f>SUM(J17:J58)</f>
        <v>10853</v>
      </c>
      <c r="K16" s="28">
        <f>SUM(K17:K58)</f>
        <v>4733</v>
      </c>
      <c r="L16" s="30">
        <f t="shared" si="3"/>
        <v>0</v>
      </c>
      <c r="M16" s="27">
        <f>SUM(M17:M58)</f>
        <v>0</v>
      </c>
      <c r="N16" s="27">
        <f>SUM(N17:N58)</f>
        <v>0</v>
      </c>
      <c r="O16" s="32">
        <f>SUM(O17:O58)</f>
        <v>0</v>
      </c>
      <c r="P16" s="34">
        <f t="shared" si="4"/>
        <v>0</v>
      </c>
      <c r="Q16" s="27">
        <f>SUM(Q17:Q58)</f>
        <v>0</v>
      </c>
      <c r="R16" s="28">
        <f>SUM(R17:R58)</f>
        <v>0</v>
      </c>
      <c r="S16" s="30">
        <f t="shared" si="5"/>
        <v>429</v>
      </c>
      <c r="T16" s="27">
        <f>SUM(T17:T58)</f>
        <v>429</v>
      </c>
      <c r="U16" s="27">
        <f>SUM(U17:U58)</f>
        <v>0</v>
      </c>
      <c r="V16" s="27">
        <f>SUM(V17:V58)</f>
        <v>0</v>
      </c>
      <c r="W16" s="32">
        <f>SUM(W17:W58)</f>
        <v>0</v>
      </c>
      <c r="X16" s="34">
        <f t="shared" si="6"/>
        <v>0</v>
      </c>
      <c r="Y16" s="27">
        <f>SUM(Y17:Y58)</f>
        <v>0</v>
      </c>
      <c r="Z16" s="28">
        <f>SUM(Z17:Z58)</f>
        <v>0</v>
      </c>
    </row>
    <row r="17" spans="1:26" s="66" customFormat="1" ht="15" customHeight="1" x14ac:dyDescent="0.2">
      <c r="A17" s="255" t="s">
        <v>1</v>
      </c>
      <c r="B17" s="256" t="s">
        <v>2</v>
      </c>
      <c r="C17" s="257">
        <v>50029037</v>
      </c>
      <c r="D17" s="258" t="s">
        <v>111</v>
      </c>
      <c r="E17" s="106">
        <f t="shared" si="0"/>
        <v>694</v>
      </c>
      <c r="F17" s="67">
        <f t="shared" si="1"/>
        <v>150</v>
      </c>
      <c r="G17" s="68">
        <v>0</v>
      </c>
      <c r="H17" s="69">
        <v>150</v>
      </c>
      <c r="I17" s="70">
        <f t="shared" si="2"/>
        <v>544</v>
      </c>
      <c r="J17" s="68">
        <v>544</v>
      </c>
      <c r="K17" s="71">
        <v>0</v>
      </c>
      <c r="L17" s="67">
        <f t="shared" si="3"/>
        <v>0</v>
      </c>
      <c r="M17" s="68">
        <v>0</v>
      </c>
      <c r="N17" s="68">
        <v>0</v>
      </c>
      <c r="O17" s="69">
        <v>0</v>
      </c>
      <c r="P17" s="70">
        <f t="shared" si="4"/>
        <v>0</v>
      </c>
      <c r="Q17" s="68">
        <v>0</v>
      </c>
      <c r="R17" s="71">
        <v>0</v>
      </c>
      <c r="S17" s="107">
        <f t="shared" si="5"/>
        <v>0</v>
      </c>
      <c r="T17" s="68">
        <v>0</v>
      </c>
      <c r="U17" s="68">
        <v>0</v>
      </c>
      <c r="V17" s="72">
        <v>0</v>
      </c>
      <c r="W17" s="108">
        <v>0</v>
      </c>
      <c r="X17" s="70">
        <f t="shared" si="6"/>
        <v>0</v>
      </c>
      <c r="Y17" s="68">
        <v>0</v>
      </c>
      <c r="Z17" s="69">
        <v>0</v>
      </c>
    </row>
    <row r="18" spans="1:26" s="66" customFormat="1" ht="15" customHeight="1" x14ac:dyDescent="0.2">
      <c r="A18" s="88" t="s">
        <v>1</v>
      </c>
      <c r="B18" s="90" t="s">
        <v>2</v>
      </c>
      <c r="C18" s="92">
        <v>50029010</v>
      </c>
      <c r="D18" s="254" t="s">
        <v>112</v>
      </c>
      <c r="E18" s="94">
        <f t="shared" si="0"/>
        <v>298</v>
      </c>
      <c r="F18" s="98">
        <f t="shared" si="1"/>
        <v>16</v>
      </c>
      <c r="G18" s="81">
        <v>0</v>
      </c>
      <c r="H18" s="83">
        <v>16</v>
      </c>
      <c r="I18" s="96">
        <f t="shared" si="2"/>
        <v>282</v>
      </c>
      <c r="J18" s="81">
        <v>196</v>
      </c>
      <c r="K18" s="100">
        <v>86</v>
      </c>
      <c r="L18" s="98">
        <f t="shared" si="3"/>
        <v>0</v>
      </c>
      <c r="M18" s="81">
        <v>0</v>
      </c>
      <c r="N18" s="81">
        <v>0</v>
      </c>
      <c r="O18" s="83">
        <v>0</v>
      </c>
      <c r="P18" s="96">
        <f t="shared" si="4"/>
        <v>0</v>
      </c>
      <c r="Q18" s="81">
        <v>0</v>
      </c>
      <c r="R18" s="100">
        <v>0</v>
      </c>
      <c r="S18" s="102">
        <f t="shared" si="5"/>
        <v>0</v>
      </c>
      <c r="T18" s="81">
        <v>0</v>
      </c>
      <c r="U18" s="81">
        <v>0</v>
      </c>
      <c r="V18" s="82">
        <v>0</v>
      </c>
      <c r="W18" s="103">
        <v>0</v>
      </c>
      <c r="X18" s="96">
        <f t="shared" si="6"/>
        <v>0</v>
      </c>
      <c r="Y18" s="81">
        <v>0</v>
      </c>
      <c r="Z18" s="83">
        <v>0</v>
      </c>
    </row>
    <row r="19" spans="1:26" s="66" customFormat="1" ht="15" customHeight="1" x14ac:dyDescent="0.2">
      <c r="A19" s="88" t="s">
        <v>1</v>
      </c>
      <c r="B19" s="90" t="s">
        <v>2</v>
      </c>
      <c r="C19" s="92">
        <v>50015141</v>
      </c>
      <c r="D19" s="254" t="s">
        <v>113</v>
      </c>
      <c r="E19" s="94">
        <f t="shared" si="0"/>
        <v>1425</v>
      </c>
      <c r="F19" s="98">
        <f t="shared" si="1"/>
        <v>67</v>
      </c>
      <c r="G19" s="81">
        <v>0</v>
      </c>
      <c r="H19" s="83">
        <v>67</v>
      </c>
      <c r="I19" s="96">
        <f t="shared" si="2"/>
        <v>1241</v>
      </c>
      <c r="J19" s="81">
        <v>686</v>
      </c>
      <c r="K19" s="100">
        <v>555</v>
      </c>
      <c r="L19" s="98">
        <f t="shared" si="3"/>
        <v>0</v>
      </c>
      <c r="M19" s="81">
        <v>0</v>
      </c>
      <c r="N19" s="81">
        <v>0</v>
      </c>
      <c r="O19" s="83">
        <v>0</v>
      </c>
      <c r="P19" s="96">
        <f t="shared" si="4"/>
        <v>0</v>
      </c>
      <c r="Q19" s="81">
        <v>0</v>
      </c>
      <c r="R19" s="100">
        <v>0</v>
      </c>
      <c r="S19" s="102">
        <f t="shared" si="5"/>
        <v>117</v>
      </c>
      <c r="T19" s="81">
        <v>117</v>
      </c>
      <c r="U19" s="81">
        <v>0</v>
      </c>
      <c r="V19" s="82">
        <v>0</v>
      </c>
      <c r="W19" s="103">
        <v>0</v>
      </c>
      <c r="X19" s="96">
        <f t="shared" si="6"/>
        <v>0</v>
      </c>
      <c r="Y19" s="81">
        <v>0</v>
      </c>
      <c r="Z19" s="83">
        <v>0</v>
      </c>
    </row>
    <row r="20" spans="1:26" s="66" customFormat="1" ht="15" customHeight="1" x14ac:dyDescent="0.2">
      <c r="A20" s="88" t="s">
        <v>114</v>
      </c>
      <c r="B20" s="90" t="s">
        <v>2</v>
      </c>
      <c r="C20" s="92">
        <v>50024655</v>
      </c>
      <c r="D20" s="254" t="s">
        <v>115</v>
      </c>
      <c r="E20" s="94">
        <f t="shared" si="0"/>
        <v>373</v>
      </c>
      <c r="F20" s="98">
        <f t="shared" si="1"/>
        <v>64</v>
      </c>
      <c r="G20" s="81">
        <v>0</v>
      </c>
      <c r="H20" s="83">
        <v>64</v>
      </c>
      <c r="I20" s="96">
        <f t="shared" si="2"/>
        <v>263</v>
      </c>
      <c r="J20" s="81">
        <v>174</v>
      </c>
      <c r="K20" s="100">
        <v>89</v>
      </c>
      <c r="L20" s="98">
        <f t="shared" si="3"/>
        <v>0</v>
      </c>
      <c r="M20" s="81">
        <v>0</v>
      </c>
      <c r="N20" s="81">
        <v>0</v>
      </c>
      <c r="O20" s="83">
        <v>0</v>
      </c>
      <c r="P20" s="96">
        <f t="shared" si="4"/>
        <v>0</v>
      </c>
      <c r="Q20" s="81">
        <v>0</v>
      </c>
      <c r="R20" s="100">
        <v>0</v>
      </c>
      <c r="S20" s="102">
        <f t="shared" si="5"/>
        <v>46</v>
      </c>
      <c r="T20" s="81">
        <v>46</v>
      </c>
      <c r="U20" s="81">
        <v>0</v>
      </c>
      <c r="V20" s="82">
        <v>0</v>
      </c>
      <c r="W20" s="103">
        <v>0</v>
      </c>
      <c r="X20" s="96">
        <f t="shared" si="6"/>
        <v>0</v>
      </c>
      <c r="Y20" s="81">
        <v>0</v>
      </c>
      <c r="Z20" s="83">
        <v>0</v>
      </c>
    </row>
    <row r="21" spans="1:26" s="66" customFormat="1" ht="15" customHeight="1" x14ac:dyDescent="0.2">
      <c r="A21" s="88" t="s">
        <v>3</v>
      </c>
      <c r="B21" s="90" t="s">
        <v>2</v>
      </c>
      <c r="C21" s="92">
        <v>50022075</v>
      </c>
      <c r="D21" s="254" t="s">
        <v>116</v>
      </c>
      <c r="E21" s="94">
        <f t="shared" ref="E21:E27" si="7">SUM(F21+I21+L21+P21+S21+X21)</f>
        <v>168</v>
      </c>
      <c r="F21" s="98">
        <f t="shared" ref="F21:F27" si="8">SUM(G21:H21)</f>
        <v>15</v>
      </c>
      <c r="G21" s="81">
        <v>0</v>
      </c>
      <c r="H21" s="83">
        <v>15</v>
      </c>
      <c r="I21" s="96">
        <f t="shared" ref="I21:I27" si="9">SUM(J21:K21)</f>
        <v>153</v>
      </c>
      <c r="J21" s="81">
        <v>102</v>
      </c>
      <c r="K21" s="100">
        <v>51</v>
      </c>
      <c r="L21" s="98">
        <f t="shared" ref="L21:L27" si="10">SUM(M21:O21)</f>
        <v>0</v>
      </c>
      <c r="M21" s="81">
        <v>0</v>
      </c>
      <c r="N21" s="81">
        <v>0</v>
      </c>
      <c r="O21" s="83">
        <v>0</v>
      </c>
      <c r="P21" s="96">
        <f t="shared" ref="P21:P27" si="11">SUM(Q21:R21)</f>
        <v>0</v>
      </c>
      <c r="Q21" s="81">
        <v>0</v>
      </c>
      <c r="R21" s="100">
        <v>0</v>
      </c>
      <c r="S21" s="102">
        <f t="shared" ref="S21:S27" si="12">SUM(T21:W21)</f>
        <v>0</v>
      </c>
      <c r="T21" s="81">
        <v>0</v>
      </c>
      <c r="U21" s="81">
        <v>0</v>
      </c>
      <c r="V21" s="82">
        <v>0</v>
      </c>
      <c r="W21" s="103">
        <v>0</v>
      </c>
      <c r="X21" s="96">
        <f t="shared" ref="X21:X27" si="13">SUM(Y21:Z21)</f>
        <v>0</v>
      </c>
      <c r="Y21" s="81">
        <v>0</v>
      </c>
      <c r="Z21" s="83">
        <v>0</v>
      </c>
    </row>
    <row r="22" spans="1:26" s="66" customFormat="1" ht="15" customHeight="1" x14ac:dyDescent="0.2">
      <c r="A22" s="88" t="s">
        <v>3</v>
      </c>
      <c r="B22" s="90" t="s">
        <v>2</v>
      </c>
      <c r="C22" s="92">
        <v>50002066</v>
      </c>
      <c r="D22" s="254" t="s">
        <v>117</v>
      </c>
      <c r="E22" s="94">
        <f t="shared" si="7"/>
        <v>359</v>
      </c>
      <c r="F22" s="98">
        <f t="shared" si="8"/>
        <v>42</v>
      </c>
      <c r="G22" s="81">
        <v>0</v>
      </c>
      <c r="H22" s="83">
        <v>42</v>
      </c>
      <c r="I22" s="96">
        <f t="shared" si="9"/>
        <v>289</v>
      </c>
      <c r="J22" s="81">
        <v>189</v>
      </c>
      <c r="K22" s="100">
        <v>100</v>
      </c>
      <c r="L22" s="98">
        <f t="shared" si="10"/>
        <v>0</v>
      </c>
      <c r="M22" s="81">
        <v>0</v>
      </c>
      <c r="N22" s="81">
        <v>0</v>
      </c>
      <c r="O22" s="83">
        <v>0</v>
      </c>
      <c r="P22" s="96">
        <f t="shared" si="11"/>
        <v>0</v>
      </c>
      <c r="Q22" s="81">
        <v>0</v>
      </c>
      <c r="R22" s="100">
        <v>0</v>
      </c>
      <c r="S22" s="102">
        <f t="shared" si="12"/>
        <v>28</v>
      </c>
      <c r="T22" s="81">
        <v>28</v>
      </c>
      <c r="U22" s="81">
        <v>0</v>
      </c>
      <c r="V22" s="82">
        <v>0</v>
      </c>
      <c r="W22" s="103">
        <v>0</v>
      </c>
      <c r="X22" s="96">
        <f t="shared" si="13"/>
        <v>0</v>
      </c>
      <c r="Y22" s="81">
        <v>0</v>
      </c>
      <c r="Z22" s="83">
        <v>0</v>
      </c>
    </row>
    <row r="23" spans="1:26" s="66" customFormat="1" ht="15" customHeight="1" x14ac:dyDescent="0.2">
      <c r="A23" s="88" t="s">
        <v>3</v>
      </c>
      <c r="B23" s="90" t="s">
        <v>2</v>
      </c>
      <c r="C23" s="92">
        <v>50001922</v>
      </c>
      <c r="D23" s="254" t="s">
        <v>118</v>
      </c>
      <c r="E23" s="94">
        <f t="shared" si="7"/>
        <v>348</v>
      </c>
      <c r="F23" s="98">
        <f t="shared" si="8"/>
        <v>38</v>
      </c>
      <c r="G23" s="81">
        <v>0</v>
      </c>
      <c r="H23" s="83">
        <v>38</v>
      </c>
      <c r="I23" s="96">
        <f t="shared" si="9"/>
        <v>278</v>
      </c>
      <c r="J23" s="81">
        <v>177</v>
      </c>
      <c r="K23" s="100">
        <v>101</v>
      </c>
      <c r="L23" s="98">
        <f t="shared" si="10"/>
        <v>0</v>
      </c>
      <c r="M23" s="81">
        <v>0</v>
      </c>
      <c r="N23" s="81">
        <v>0</v>
      </c>
      <c r="O23" s="83">
        <v>0</v>
      </c>
      <c r="P23" s="96">
        <f t="shared" si="11"/>
        <v>0</v>
      </c>
      <c r="Q23" s="81">
        <v>0</v>
      </c>
      <c r="R23" s="100">
        <v>0</v>
      </c>
      <c r="S23" s="102">
        <f t="shared" si="12"/>
        <v>32</v>
      </c>
      <c r="T23" s="81">
        <v>32</v>
      </c>
      <c r="U23" s="81">
        <v>0</v>
      </c>
      <c r="V23" s="82">
        <v>0</v>
      </c>
      <c r="W23" s="103">
        <v>0</v>
      </c>
      <c r="X23" s="96">
        <f t="shared" si="13"/>
        <v>0</v>
      </c>
      <c r="Y23" s="81">
        <v>0</v>
      </c>
      <c r="Z23" s="83">
        <v>0</v>
      </c>
    </row>
    <row r="24" spans="1:26" s="66" customFormat="1" ht="15" customHeight="1" x14ac:dyDescent="0.2">
      <c r="A24" s="88" t="s">
        <v>3</v>
      </c>
      <c r="B24" s="90" t="s">
        <v>2</v>
      </c>
      <c r="C24" s="92">
        <v>50022067</v>
      </c>
      <c r="D24" s="254" t="s">
        <v>119</v>
      </c>
      <c r="E24" s="94">
        <f t="shared" si="7"/>
        <v>244</v>
      </c>
      <c r="F24" s="98">
        <f t="shared" si="8"/>
        <v>33</v>
      </c>
      <c r="G24" s="81">
        <v>0</v>
      </c>
      <c r="H24" s="83">
        <v>33</v>
      </c>
      <c r="I24" s="96">
        <f t="shared" si="9"/>
        <v>201</v>
      </c>
      <c r="J24" s="81">
        <v>124</v>
      </c>
      <c r="K24" s="100">
        <v>77</v>
      </c>
      <c r="L24" s="98">
        <f t="shared" si="10"/>
        <v>0</v>
      </c>
      <c r="M24" s="81">
        <v>0</v>
      </c>
      <c r="N24" s="81">
        <v>0</v>
      </c>
      <c r="O24" s="83">
        <v>0</v>
      </c>
      <c r="P24" s="96">
        <f t="shared" si="11"/>
        <v>0</v>
      </c>
      <c r="Q24" s="81">
        <v>0</v>
      </c>
      <c r="R24" s="100">
        <v>0</v>
      </c>
      <c r="S24" s="102">
        <f t="shared" si="12"/>
        <v>10</v>
      </c>
      <c r="T24" s="81">
        <v>10</v>
      </c>
      <c r="U24" s="81">
        <v>0</v>
      </c>
      <c r="V24" s="82">
        <v>0</v>
      </c>
      <c r="W24" s="103">
        <v>0</v>
      </c>
      <c r="X24" s="96">
        <f t="shared" si="13"/>
        <v>0</v>
      </c>
      <c r="Y24" s="81">
        <v>0</v>
      </c>
      <c r="Z24" s="83">
        <v>0</v>
      </c>
    </row>
    <row r="25" spans="1:26" s="66" customFormat="1" ht="15" customHeight="1" x14ac:dyDescent="0.2">
      <c r="A25" s="88" t="s">
        <v>3</v>
      </c>
      <c r="B25" s="90" t="s">
        <v>2</v>
      </c>
      <c r="C25" s="92">
        <v>50002112</v>
      </c>
      <c r="D25" s="254" t="s">
        <v>120</v>
      </c>
      <c r="E25" s="94">
        <f t="shared" si="7"/>
        <v>185</v>
      </c>
      <c r="F25" s="98">
        <f t="shared" si="8"/>
        <v>22</v>
      </c>
      <c r="G25" s="81">
        <v>0</v>
      </c>
      <c r="H25" s="83">
        <v>22</v>
      </c>
      <c r="I25" s="96">
        <f t="shared" si="9"/>
        <v>163</v>
      </c>
      <c r="J25" s="81">
        <v>107</v>
      </c>
      <c r="K25" s="100">
        <v>56</v>
      </c>
      <c r="L25" s="98">
        <f t="shared" si="10"/>
        <v>0</v>
      </c>
      <c r="M25" s="81">
        <v>0</v>
      </c>
      <c r="N25" s="81">
        <v>0</v>
      </c>
      <c r="O25" s="83">
        <v>0</v>
      </c>
      <c r="P25" s="96">
        <f t="shared" si="11"/>
        <v>0</v>
      </c>
      <c r="Q25" s="81">
        <v>0</v>
      </c>
      <c r="R25" s="100">
        <v>0</v>
      </c>
      <c r="S25" s="102">
        <f t="shared" si="12"/>
        <v>0</v>
      </c>
      <c r="T25" s="81">
        <v>0</v>
      </c>
      <c r="U25" s="81">
        <v>0</v>
      </c>
      <c r="V25" s="82">
        <v>0</v>
      </c>
      <c r="W25" s="103">
        <v>0</v>
      </c>
      <c r="X25" s="96">
        <f t="shared" si="13"/>
        <v>0</v>
      </c>
      <c r="Y25" s="81">
        <v>0</v>
      </c>
      <c r="Z25" s="83">
        <v>0</v>
      </c>
    </row>
    <row r="26" spans="1:26" s="66" customFormat="1" ht="15" customHeight="1" x14ac:dyDescent="0.2">
      <c r="A26" s="88" t="s">
        <v>4</v>
      </c>
      <c r="B26" s="90" t="s">
        <v>2</v>
      </c>
      <c r="C26" s="92">
        <v>50029789</v>
      </c>
      <c r="D26" s="254" t="s">
        <v>121</v>
      </c>
      <c r="E26" s="94">
        <f t="shared" si="7"/>
        <v>251</v>
      </c>
      <c r="F26" s="98">
        <f t="shared" si="8"/>
        <v>33</v>
      </c>
      <c r="G26" s="81">
        <v>0</v>
      </c>
      <c r="H26" s="83">
        <v>33</v>
      </c>
      <c r="I26" s="96">
        <f t="shared" si="9"/>
        <v>218</v>
      </c>
      <c r="J26" s="81">
        <v>203</v>
      </c>
      <c r="K26" s="100">
        <v>15</v>
      </c>
      <c r="L26" s="98">
        <f t="shared" si="10"/>
        <v>0</v>
      </c>
      <c r="M26" s="81">
        <v>0</v>
      </c>
      <c r="N26" s="81">
        <v>0</v>
      </c>
      <c r="O26" s="83">
        <v>0</v>
      </c>
      <c r="P26" s="96">
        <f t="shared" si="11"/>
        <v>0</v>
      </c>
      <c r="Q26" s="81">
        <v>0</v>
      </c>
      <c r="R26" s="100">
        <v>0</v>
      </c>
      <c r="S26" s="102">
        <f t="shared" si="12"/>
        <v>0</v>
      </c>
      <c r="T26" s="81">
        <v>0</v>
      </c>
      <c r="U26" s="81">
        <v>0</v>
      </c>
      <c r="V26" s="82">
        <v>0</v>
      </c>
      <c r="W26" s="103">
        <v>0</v>
      </c>
      <c r="X26" s="96">
        <f t="shared" si="13"/>
        <v>0</v>
      </c>
      <c r="Y26" s="81">
        <v>0</v>
      </c>
      <c r="Z26" s="83">
        <v>0</v>
      </c>
    </row>
    <row r="27" spans="1:26" s="66" customFormat="1" ht="15" customHeight="1" x14ac:dyDescent="0.2">
      <c r="A27" s="88" t="s">
        <v>5</v>
      </c>
      <c r="B27" s="90" t="s">
        <v>2</v>
      </c>
      <c r="C27" s="92">
        <v>50024213</v>
      </c>
      <c r="D27" s="254" t="s">
        <v>122</v>
      </c>
      <c r="E27" s="94">
        <f t="shared" si="7"/>
        <v>115</v>
      </c>
      <c r="F27" s="98">
        <f t="shared" si="8"/>
        <v>9</v>
      </c>
      <c r="G27" s="81">
        <v>0</v>
      </c>
      <c r="H27" s="83">
        <v>9</v>
      </c>
      <c r="I27" s="96">
        <f t="shared" si="9"/>
        <v>106</v>
      </c>
      <c r="J27" s="81">
        <v>81</v>
      </c>
      <c r="K27" s="100">
        <v>25</v>
      </c>
      <c r="L27" s="98">
        <f t="shared" si="10"/>
        <v>0</v>
      </c>
      <c r="M27" s="81">
        <v>0</v>
      </c>
      <c r="N27" s="81">
        <v>0</v>
      </c>
      <c r="O27" s="83">
        <v>0</v>
      </c>
      <c r="P27" s="96">
        <f t="shared" si="11"/>
        <v>0</v>
      </c>
      <c r="Q27" s="81">
        <v>0</v>
      </c>
      <c r="R27" s="100">
        <v>0</v>
      </c>
      <c r="S27" s="102">
        <f t="shared" si="12"/>
        <v>0</v>
      </c>
      <c r="T27" s="81">
        <v>0</v>
      </c>
      <c r="U27" s="81">
        <v>0</v>
      </c>
      <c r="V27" s="82">
        <v>0</v>
      </c>
      <c r="W27" s="103">
        <v>0</v>
      </c>
      <c r="X27" s="96">
        <f t="shared" si="13"/>
        <v>0</v>
      </c>
      <c r="Y27" s="81">
        <v>0</v>
      </c>
      <c r="Z27" s="83">
        <v>0</v>
      </c>
    </row>
    <row r="28" spans="1:26" s="66" customFormat="1" ht="15" customHeight="1" x14ac:dyDescent="0.2">
      <c r="A28" s="88" t="s">
        <v>123</v>
      </c>
      <c r="B28" s="90" t="s">
        <v>2</v>
      </c>
      <c r="C28" s="92">
        <v>50021850</v>
      </c>
      <c r="D28" s="254" t="s">
        <v>124</v>
      </c>
      <c r="E28" s="94">
        <f t="shared" ref="E28:E33" si="14">SUM(F28+I28+L28+P28+S28+X28)</f>
        <v>12</v>
      </c>
      <c r="F28" s="98">
        <f t="shared" ref="F28:F33" si="15">SUM(G28:H28)</f>
        <v>0</v>
      </c>
      <c r="G28" s="81">
        <v>0</v>
      </c>
      <c r="H28" s="83">
        <v>0</v>
      </c>
      <c r="I28" s="96">
        <f t="shared" ref="I28:I33" si="16">SUM(J28:K28)</f>
        <v>12</v>
      </c>
      <c r="J28" s="81">
        <v>12</v>
      </c>
      <c r="K28" s="100">
        <v>0</v>
      </c>
      <c r="L28" s="98">
        <f t="shared" ref="L28:L33" si="17">SUM(M28:O28)</f>
        <v>0</v>
      </c>
      <c r="M28" s="81">
        <v>0</v>
      </c>
      <c r="N28" s="81">
        <v>0</v>
      </c>
      <c r="O28" s="83">
        <v>0</v>
      </c>
      <c r="P28" s="96">
        <f t="shared" ref="P28:P33" si="18">SUM(Q28:R28)</f>
        <v>0</v>
      </c>
      <c r="Q28" s="81">
        <v>0</v>
      </c>
      <c r="R28" s="100">
        <v>0</v>
      </c>
      <c r="S28" s="102">
        <f t="shared" ref="S28:S33" si="19">SUM(T28:W28)</f>
        <v>0</v>
      </c>
      <c r="T28" s="81">
        <v>0</v>
      </c>
      <c r="U28" s="81">
        <v>0</v>
      </c>
      <c r="V28" s="82">
        <v>0</v>
      </c>
      <c r="W28" s="103">
        <v>0</v>
      </c>
      <c r="X28" s="96">
        <f t="shared" ref="X28:X33" si="20">SUM(Y28:Z28)</f>
        <v>0</v>
      </c>
      <c r="Y28" s="81">
        <v>0</v>
      </c>
      <c r="Z28" s="83">
        <v>0</v>
      </c>
    </row>
    <row r="29" spans="1:26" s="66" customFormat="1" ht="15" customHeight="1" x14ac:dyDescent="0.2">
      <c r="A29" s="88" t="s">
        <v>125</v>
      </c>
      <c r="B29" s="90" t="s">
        <v>2</v>
      </c>
      <c r="C29" s="92">
        <v>50028375</v>
      </c>
      <c r="D29" s="254" t="s">
        <v>126</v>
      </c>
      <c r="E29" s="94">
        <f t="shared" si="14"/>
        <v>1456</v>
      </c>
      <c r="F29" s="98">
        <f t="shared" si="15"/>
        <v>53</v>
      </c>
      <c r="G29" s="81">
        <v>0</v>
      </c>
      <c r="H29" s="83">
        <v>53</v>
      </c>
      <c r="I29" s="96">
        <f t="shared" si="16"/>
        <v>1403</v>
      </c>
      <c r="J29" s="81">
        <v>1000</v>
      </c>
      <c r="K29" s="100">
        <v>403</v>
      </c>
      <c r="L29" s="98">
        <f t="shared" si="17"/>
        <v>0</v>
      </c>
      <c r="M29" s="81">
        <v>0</v>
      </c>
      <c r="N29" s="81">
        <v>0</v>
      </c>
      <c r="O29" s="83">
        <v>0</v>
      </c>
      <c r="P29" s="96">
        <f t="shared" si="18"/>
        <v>0</v>
      </c>
      <c r="Q29" s="81">
        <v>0</v>
      </c>
      <c r="R29" s="100">
        <v>0</v>
      </c>
      <c r="S29" s="102">
        <f t="shared" si="19"/>
        <v>0</v>
      </c>
      <c r="T29" s="81">
        <v>0</v>
      </c>
      <c r="U29" s="81">
        <v>0</v>
      </c>
      <c r="V29" s="82">
        <v>0</v>
      </c>
      <c r="W29" s="103">
        <v>0</v>
      </c>
      <c r="X29" s="96">
        <f t="shared" si="20"/>
        <v>0</v>
      </c>
      <c r="Y29" s="81">
        <v>0</v>
      </c>
      <c r="Z29" s="83">
        <v>0</v>
      </c>
    </row>
    <row r="30" spans="1:26" ht="15" customHeight="1" x14ac:dyDescent="0.2">
      <c r="A30" s="88" t="s">
        <v>6</v>
      </c>
      <c r="B30" s="90" t="s">
        <v>2</v>
      </c>
      <c r="C30" s="92">
        <v>50019597</v>
      </c>
      <c r="D30" s="254" t="s">
        <v>127</v>
      </c>
      <c r="E30" s="94">
        <f t="shared" si="14"/>
        <v>729</v>
      </c>
      <c r="F30" s="98">
        <f t="shared" si="15"/>
        <v>0</v>
      </c>
      <c r="G30" s="81">
        <v>0</v>
      </c>
      <c r="H30" s="83">
        <v>0</v>
      </c>
      <c r="I30" s="96">
        <f t="shared" si="16"/>
        <v>729</v>
      </c>
      <c r="J30" s="81">
        <v>494</v>
      </c>
      <c r="K30" s="100">
        <v>235</v>
      </c>
      <c r="L30" s="98">
        <f t="shared" si="17"/>
        <v>0</v>
      </c>
      <c r="M30" s="81">
        <v>0</v>
      </c>
      <c r="N30" s="81">
        <v>0</v>
      </c>
      <c r="O30" s="83">
        <v>0</v>
      </c>
      <c r="P30" s="96">
        <f t="shared" si="18"/>
        <v>0</v>
      </c>
      <c r="Q30" s="81">
        <v>0</v>
      </c>
      <c r="R30" s="100">
        <v>0</v>
      </c>
      <c r="S30" s="102">
        <f t="shared" si="19"/>
        <v>0</v>
      </c>
      <c r="T30" s="81">
        <v>0</v>
      </c>
      <c r="U30" s="81">
        <v>0</v>
      </c>
      <c r="V30" s="82">
        <v>0</v>
      </c>
      <c r="W30" s="103">
        <v>0</v>
      </c>
      <c r="X30" s="96">
        <f t="shared" si="20"/>
        <v>0</v>
      </c>
      <c r="Y30" s="81">
        <v>0</v>
      </c>
      <c r="Z30" s="83">
        <v>0</v>
      </c>
    </row>
    <row r="31" spans="1:26" ht="15" customHeight="1" x14ac:dyDescent="0.2">
      <c r="A31" s="88" t="s">
        <v>128</v>
      </c>
      <c r="B31" s="90" t="s">
        <v>2</v>
      </c>
      <c r="C31" s="92">
        <v>50002147</v>
      </c>
      <c r="D31" s="254" t="s">
        <v>129</v>
      </c>
      <c r="E31" s="94">
        <f t="shared" si="14"/>
        <v>177</v>
      </c>
      <c r="F31" s="98">
        <f t="shared" si="15"/>
        <v>33</v>
      </c>
      <c r="G31" s="81">
        <v>0</v>
      </c>
      <c r="H31" s="83">
        <v>33</v>
      </c>
      <c r="I31" s="96">
        <f t="shared" si="16"/>
        <v>144</v>
      </c>
      <c r="J31" s="81">
        <v>86</v>
      </c>
      <c r="K31" s="100">
        <v>58</v>
      </c>
      <c r="L31" s="98">
        <f t="shared" si="17"/>
        <v>0</v>
      </c>
      <c r="M31" s="81">
        <v>0</v>
      </c>
      <c r="N31" s="81">
        <v>0</v>
      </c>
      <c r="O31" s="83">
        <v>0</v>
      </c>
      <c r="P31" s="96">
        <f t="shared" si="18"/>
        <v>0</v>
      </c>
      <c r="Q31" s="81">
        <v>0</v>
      </c>
      <c r="R31" s="100">
        <v>0</v>
      </c>
      <c r="S31" s="102">
        <f t="shared" si="19"/>
        <v>0</v>
      </c>
      <c r="T31" s="81">
        <v>0</v>
      </c>
      <c r="U31" s="81">
        <v>0</v>
      </c>
      <c r="V31" s="82">
        <v>0</v>
      </c>
      <c r="W31" s="103">
        <v>0</v>
      </c>
      <c r="X31" s="96">
        <f t="shared" si="20"/>
        <v>0</v>
      </c>
      <c r="Y31" s="81">
        <v>0</v>
      </c>
      <c r="Z31" s="83">
        <v>0</v>
      </c>
    </row>
    <row r="32" spans="1:26" ht="15" customHeight="1" x14ac:dyDescent="0.2">
      <c r="A32" s="88" t="s">
        <v>128</v>
      </c>
      <c r="B32" s="90" t="s">
        <v>2</v>
      </c>
      <c r="C32" s="92">
        <v>50029452</v>
      </c>
      <c r="D32" s="254" t="s">
        <v>130</v>
      </c>
      <c r="E32" s="94">
        <f t="shared" si="14"/>
        <v>282</v>
      </c>
      <c r="F32" s="98">
        <f t="shared" si="15"/>
        <v>14</v>
      </c>
      <c r="G32" s="81">
        <v>0</v>
      </c>
      <c r="H32" s="83">
        <v>14</v>
      </c>
      <c r="I32" s="96">
        <f t="shared" si="16"/>
        <v>227</v>
      </c>
      <c r="J32" s="81">
        <v>106</v>
      </c>
      <c r="K32" s="100">
        <v>121</v>
      </c>
      <c r="L32" s="98">
        <f t="shared" si="17"/>
        <v>0</v>
      </c>
      <c r="M32" s="81">
        <v>0</v>
      </c>
      <c r="N32" s="81">
        <v>0</v>
      </c>
      <c r="O32" s="83">
        <v>0</v>
      </c>
      <c r="P32" s="96">
        <f t="shared" si="18"/>
        <v>0</v>
      </c>
      <c r="Q32" s="81">
        <v>0</v>
      </c>
      <c r="R32" s="100">
        <v>0</v>
      </c>
      <c r="S32" s="102">
        <f t="shared" si="19"/>
        <v>41</v>
      </c>
      <c r="T32" s="81">
        <v>41</v>
      </c>
      <c r="U32" s="81">
        <v>0</v>
      </c>
      <c r="V32" s="82">
        <v>0</v>
      </c>
      <c r="W32" s="103">
        <v>0</v>
      </c>
      <c r="X32" s="96">
        <f t="shared" si="20"/>
        <v>0</v>
      </c>
      <c r="Y32" s="81">
        <v>0</v>
      </c>
      <c r="Z32" s="83">
        <v>0</v>
      </c>
    </row>
    <row r="33" spans="1:26" ht="15" customHeight="1" x14ac:dyDescent="0.2">
      <c r="A33" s="88" t="s">
        <v>7</v>
      </c>
      <c r="B33" s="90" t="s">
        <v>2</v>
      </c>
      <c r="C33" s="92">
        <v>50029754</v>
      </c>
      <c r="D33" s="254" t="s">
        <v>131</v>
      </c>
      <c r="E33" s="94">
        <f t="shared" si="14"/>
        <v>219</v>
      </c>
      <c r="F33" s="98">
        <f t="shared" si="15"/>
        <v>19</v>
      </c>
      <c r="G33" s="81">
        <v>0</v>
      </c>
      <c r="H33" s="83">
        <v>19</v>
      </c>
      <c r="I33" s="96">
        <f t="shared" si="16"/>
        <v>200</v>
      </c>
      <c r="J33" s="81">
        <v>120</v>
      </c>
      <c r="K33" s="100">
        <v>80</v>
      </c>
      <c r="L33" s="98">
        <f t="shared" si="17"/>
        <v>0</v>
      </c>
      <c r="M33" s="81">
        <v>0</v>
      </c>
      <c r="N33" s="81">
        <v>0</v>
      </c>
      <c r="O33" s="83">
        <v>0</v>
      </c>
      <c r="P33" s="96">
        <f t="shared" si="18"/>
        <v>0</v>
      </c>
      <c r="Q33" s="81">
        <v>0</v>
      </c>
      <c r="R33" s="100">
        <v>0</v>
      </c>
      <c r="S33" s="102">
        <f t="shared" si="19"/>
        <v>0</v>
      </c>
      <c r="T33" s="81">
        <v>0</v>
      </c>
      <c r="U33" s="81">
        <v>0</v>
      </c>
      <c r="V33" s="82">
        <v>0</v>
      </c>
      <c r="W33" s="103">
        <v>0</v>
      </c>
      <c r="X33" s="96">
        <f t="shared" si="20"/>
        <v>0</v>
      </c>
      <c r="Y33" s="81">
        <v>0</v>
      </c>
      <c r="Z33" s="83">
        <v>0</v>
      </c>
    </row>
    <row r="34" spans="1:26" ht="15" customHeight="1" x14ac:dyDescent="0.2">
      <c r="A34" s="88" t="s">
        <v>8</v>
      </c>
      <c r="B34" s="90" t="s">
        <v>2</v>
      </c>
      <c r="C34" s="92">
        <v>50016130</v>
      </c>
      <c r="D34" s="254" t="s">
        <v>82</v>
      </c>
      <c r="E34" s="94">
        <f t="shared" ref="E34:E41" si="21">SUM(F34+I34+L34+P34+S34+X34)</f>
        <v>806</v>
      </c>
      <c r="F34" s="98">
        <f t="shared" ref="F34:F41" si="22">SUM(G34:H34)</f>
        <v>39</v>
      </c>
      <c r="G34" s="81">
        <v>0</v>
      </c>
      <c r="H34" s="83">
        <v>39</v>
      </c>
      <c r="I34" s="96">
        <f t="shared" ref="I34:I41" si="23">SUM(J34:K34)</f>
        <v>767</v>
      </c>
      <c r="J34" s="81">
        <v>446</v>
      </c>
      <c r="K34" s="100">
        <v>321</v>
      </c>
      <c r="L34" s="98">
        <f t="shared" ref="L34:L41" si="24">SUM(M34:O34)</f>
        <v>0</v>
      </c>
      <c r="M34" s="81">
        <v>0</v>
      </c>
      <c r="N34" s="81">
        <v>0</v>
      </c>
      <c r="O34" s="83">
        <v>0</v>
      </c>
      <c r="P34" s="96">
        <f t="shared" ref="P34:P41" si="25">SUM(Q34:R34)</f>
        <v>0</v>
      </c>
      <c r="Q34" s="81">
        <v>0</v>
      </c>
      <c r="R34" s="100">
        <v>0</v>
      </c>
      <c r="S34" s="102">
        <f t="shared" ref="S34:S41" si="26">SUM(T34:W34)</f>
        <v>0</v>
      </c>
      <c r="T34" s="81">
        <v>0</v>
      </c>
      <c r="U34" s="81">
        <v>0</v>
      </c>
      <c r="V34" s="82">
        <v>0</v>
      </c>
      <c r="W34" s="103">
        <v>0</v>
      </c>
      <c r="X34" s="96">
        <f t="shared" ref="X34:X41" si="27">SUM(Y34:Z34)</f>
        <v>0</v>
      </c>
      <c r="Y34" s="81">
        <v>0</v>
      </c>
      <c r="Z34" s="83">
        <v>0</v>
      </c>
    </row>
    <row r="35" spans="1:26" ht="15" customHeight="1" x14ac:dyDescent="0.2">
      <c r="A35" s="88" t="s">
        <v>8</v>
      </c>
      <c r="B35" s="90" t="s">
        <v>2</v>
      </c>
      <c r="C35" s="92">
        <v>50030043</v>
      </c>
      <c r="D35" s="254" t="s">
        <v>132</v>
      </c>
      <c r="E35" s="94">
        <f t="shared" si="21"/>
        <v>555</v>
      </c>
      <c r="F35" s="98">
        <f t="shared" si="22"/>
        <v>22</v>
      </c>
      <c r="G35" s="81">
        <v>0</v>
      </c>
      <c r="H35" s="83">
        <v>22</v>
      </c>
      <c r="I35" s="96">
        <f t="shared" si="23"/>
        <v>533</v>
      </c>
      <c r="J35" s="81">
        <v>360</v>
      </c>
      <c r="K35" s="100">
        <v>173</v>
      </c>
      <c r="L35" s="98">
        <f t="shared" si="24"/>
        <v>0</v>
      </c>
      <c r="M35" s="81">
        <v>0</v>
      </c>
      <c r="N35" s="81">
        <v>0</v>
      </c>
      <c r="O35" s="83">
        <v>0</v>
      </c>
      <c r="P35" s="96">
        <f t="shared" si="25"/>
        <v>0</v>
      </c>
      <c r="Q35" s="81">
        <v>0</v>
      </c>
      <c r="R35" s="100">
        <v>0</v>
      </c>
      <c r="S35" s="102">
        <f t="shared" si="26"/>
        <v>0</v>
      </c>
      <c r="T35" s="81">
        <v>0</v>
      </c>
      <c r="U35" s="81">
        <v>0</v>
      </c>
      <c r="V35" s="82">
        <v>0</v>
      </c>
      <c r="W35" s="103">
        <v>0</v>
      </c>
      <c r="X35" s="96">
        <f t="shared" si="27"/>
        <v>0</v>
      </c>
      <c r="Y35" s="81">
        <v>0</v>
      </c>
      <c r="Z35" s="83">
        <v>0</v>
      </c>
    </row>
    <row r="36" spans="1:26" ht="15" customHeight="1" x14ac:dyDescent="0.2">
      <c r="A36" s="88" t="s">
        <v>8</v>
      </c>
      <c r="B36" s="90" t="s">
        <v>2</v>
      </c>
      <c r="C36" s="92">
        <v>50030426</v>
      </c>
      <c r="D36" s="254" t="s">
        <v>133</v>
      </c>
      <c r="E36" s="94">
        <f t="shared" si="21"/>
        <v>579</v>
      </c>
      <c r="F36" s="98">
        <f t="shared" si="22"/>
        <v>0</v>
      </c>
      <c r="G36" s="81">
        <v>0</v>
      </c>
      <c r="H36" s="83">
        <v>0</v>
      </c>
      <c r="I36" s="96">
        <f t="shared" si="23"/>
        <v>579</v>
      </c>
      <c r="J36" s="81">
        <v>403</v>
      </c>
      <c r="K36" s="100">
        <v>176</v>
      </c>
      <c r="L36" s="98">
        <f t="shared" si="24"/>
        <v>0</v>
      </c>
      <c r="M36" s="81">
        <v>0</v>
      </c>
      <c r="N36" s="81">
        <v>0</v>
      </c>
      <c r="O36" s="83">
        <v>0</v>
      </c>
      <c r="P36" s="96">
        <f t="shared" si="25"/>
        <v>0</v>
      </c>
      <c r="Q36" s="81">
        <v>0</v>
      </c>
      <c r="R36" s="100">
        <v>0</v>
      </c>
      <c r="S36" s="102">
        <f t="shared" si="26"/>
        <v>0</v>
      </c>
      <c r="T36" s="81">
        <v>0</v>
      </c>
      <c r="U36" s="81">
        <v>0</v>
      </c>
      <c r="V36" s="82">
        <v>0</v>
      </c>
      <c r="W36" s="103">
        <v>0</v>
      </c>
      <c r="X36" s="96">
        <f t="shared" si="27"/>
        <v>0</v>
      </c>
      <c r="Y36" s="81">
        <v>0</v>
      </c>
      <c r="Z36" s="83">
        <v>0</v>
      </c>
    </row>
    <row r="37" spans="1:26" ht="15" customHeight="1" x14ac:dyDescent="0.2">
      <c r="A37" s="88" t="s">
        <v>8</v>
      </c>
      <c r="B37" s="90" t="s">
        <v>2</v>
      </c>
      <c r="C37" s="92">
        <v>50040600</v>
      </c>
      <c r="D37" s="254" t="s">
        <v>134</v>
      </c>
      <c r="E37" s="94">
        <f t="shared" si="21"/>
        <v>179</v>
      </c>
      <c r="F37" s="98">
        <f t="shared" si="22"/>
        <v>21</v>
      </c>
      <c r="G37" s="81">
        <v>0</v>
      </c>
      <c r="H37" s="83">
        <v>21</v>
      </c>
      <c r="I37" s="96">
        <f t="shared" si="23"/>
        <v>158</v>
      </c>
      <c r="J37" s="81">
        <v>158</v>
      </c>
      <c r="K37" s="100">
        <v>0</v>
      </c>
      <c r="L37" s="98">
        <f t="shared" si="24"/>
        <v>0</v>
      </c>
      <c r="M37" s="81">
        <v>0</v>
      </c>
      <c r="N37" s="81">
        <v>0</v>
      </c>
      <c r="O37" s="83">
        <v>0</v>
      </c>
      <c r="P37" s="96">
        <f t="shared" si="25"/>
        <v>0</v>
      </c>
      <c r="Q37" s="81">
        <v>0</v>
      </c>
      <c r="R37" s="100">
        <v>0</v>
      </c>
      <c r="S37" s="102">
        <f t="shared" si="26"/>
        <v>0</v>
      </c>
      <c r="T37" s="81">
        <v>0</v>
      </c>
      <c r="U37" s="81">
        <v>0</v>
      </c>
      <c r="V37" s="82">
        <v>0</v>
      </c>
      <c r="W37" s="103">
        <v>0</v>
      </c>
      <c r="X37" s="96">
        <f t="shared" si="27"/>
        <v>0</v>
      </c>
      <c r="Y37" s="81">
        <v>0</v>
      </c>
      <c r="Z37" s="83">
        <v>0</v>
      </c>
    </row>
    <row r="38" spans="1:26" ht="15" customHeight="1" x14ac:dyDescent="0.2">
      <c r="A38" s="88" t="s">
        <v>8</v>
      </c>
      <c r="B38" s="90" t="s">
        <v>2</v>
      </c>
      <c r="C38" s="92">
        <v>50029495</v>
      </c>
      <c r="D38" s="254" t="s">
        <v>135</v>
      </c>
      <c r="E38" s="94">
        <f t="shared" si="21"/>
        <v>69</v>
      </c>
      <c r="F38" s="98">
        <f t="shared" si="22"/>
        <v>0</v>
      </c>
      <c r="G38" s="81">
        <v>0</v>
      </c>
      <c r="H38" s="83">
        <v>0</v>
      </c>
      <c r="I38" s="96">
        <f t="shared" si="23"/>
        <v>69</v>
      </c>
      <c r="J38" s="81">
        <v>39</v>
      </c>
      <c r="K38" s="100">
        <v>30</v>
      </c>
      <c r="L38" s="98">
        <f t="shared" si="24"/>
        <v>0</v>
      </c>
      <c r="M38" s="81">
        <v>0</v>
      </c>
      <c r="N38" s="81">
        <v>0</v>
      </c>
      <c r="O38" s="83">
        <v>0</v>
      </c>
      <c r="P38" s="96">
        <f t="shared" si="25"/>
        <v>0</v>
      </c>
      <c r="Q38" s="81">
        <v>0</v>
      </c>
      <c r="R38" s="100">
        <v>0</v>
      </c>
      <c r="S38" s="102">
        <f t="shared" si="26"/>
        <v>0</v>
      </c>
      <c r="T38" s="81">
        <v>0</v>
      </c>
      <c r="U38" s="81">
        <v>0</v>
      </c>
      <c r="V38" s="82">
        <v>0</v>
      </c>
      <c r="W38" s="103">
        <v>0</v>
      </c>
      <c r="X38" s="96">
        <f t="shared" si="27"/>
        <v>0</v>
      </c>
      <c r="Y38" s="81">
        <v>0</v>
      </c>
      <c r="Z38" s="83">
        <v>0</v>
      </c>
    </row>
    <row r="39" spans="1:26" ht="15" customHeight="1" x14ac:dyDescent="0.2">
      <c r="A39" s="88" t="s">
        <v>8</v>
      </c>
      <c r="B39" s="90" t="s">
        <v>2</v>
      </c>
      <c r="C39" s="92">
        <v>50060007</v>
      </c>
      <c r="D39" s="254" t="s">
        <v>136</v>
      </c>
      <c r="E39" s="94">
        <f t="shared" si="21"/>
        <v>491</v>
      </c>
      <c r="F39" s="98">
        <f t="shared" si="22"/>
        <v>76</v>
      </c>
      <c r="G39" s="81">
        <v>0</v>
      </c>
      <c r="H39" s="83">
        <v>76</v>
      </c>
      <c r="I39" s="96">
        <f t="shared" si="23"/>
        <v>415</v>
      </c>
      <c r="J39" s="81">
        <v>347</v>
      </c>
      <c r="K39" s="100">
        <v>68</v>
      </c>
      <c r="L39" s="98">
        <f t="shared" si="24"/>
        <v>0</v>
      </c>
      <c r="M39" s="81">
        <v>0</v>
      </c>
      <c r="N39" s="81">
        <v>0</v>
      </c>
      <c r="O39" s="83">
        <v>0</v>
      </c>
      <c r="P39" s="96">
        <f t="shared" si="25"/>
        <v>0</v>
      </c>
      <c r="Q39" s="81">
        <v>0</v>
      </c>
      <c r="R39" s="100">
        <v>0</v>
      </c>
      <c r="S39" s="102">
        <f t="shared" si="26"/>
        <v>0</v>
      </c>
      <c r="T39" s="81">
        <v>0</v>
      </c>
      <c r="U39" s="81">
        <v>0</v>
      </c>
      <c r="V39" s="82">
        <v>0</v>
      </c>
      <c r="W39" s="103">
        <v>0</v>
      </c>
      <c r="X39" s="96">
        <f t="shared" si="27"/>
        <v>0</v>
      </c>
      <c r="Y39" s="81">
        <v>0</v>
      </c>
      <c r="Z39" s="83">
        <v>0</v>
      </c>
    </row>
    <row r="40" spans="1:26" ht="15" customHeight="1" x14ac:dyDescent="0.2">
      <c r="A40" s="88" t="s">
        <v>8</v>
      </c>
      <c r="B40" s="90" t="s">
        <v>2</v>
      </c>
      <c r="C40" s="92">
        <v>50016245</v>
      </c>
      <c r="D40" s="254" t="s">
        <v>137</v>
      </c>
      <c r="E40" s="94">
        <f t="shared" si="21"/>
        <v>874</v>
      </c>
      <c r="F40" s="98">
        <f t="shared" si="22"/>
        <v>64</v>
      </c>
      <c r="G40" s="81">
        <v>0</v>
      </c>
      <c r="H40" s="83">
        <v>64</v>
      </c>
      <c r="I40" s="96">
        <f t="shared" si="23"/>
        <v>810</v>
      </c>
      <c r="J40" s="81">
        <v>555</v>
      </c>
      <c r="K40" s="100">
        <v>255</v>
      </c>
      <c r="L40" s="98">
        <f t="shared" si="24"/>
        <v>0</v>
      </c>
      <c r="M40" s="81">
        <v>0</v>
      </c>
      <c r="N40" s="81">
        <v>0</v>
      </c>
      <c r="O40" s="83">
        <v>0</v>
      </c>
      <c r="P40" s="96">
        <f t="shared" si="25"/>
        <v>0</v>
      </c>
      <c r="Q40" s="81">
        <v>0</v>
      </c>
      <c r="R40" s="100">
        <v>0</v>
      </c>
      <c r="S40" s="102">
        <f t="shared" si="26"/>
        <v>0</v>
      </c>
      <c r="T40" s="81">
        <v>0</v>
      </c>
      <c r="U40" s="81">
        <v>0</v>
      </c>
      <c r="V40" s="82">
        <v>0</v>
      </c>
      <c r="W40" s="103">
        <v>0</v>
      </c>
      <c r="X40" s="96">
        <f t="shared" si="27"/>
        <v>0</v>
      </c>
      <c r="Y40" s="81">
        <v>0</v>
      </c>
      <c r="Z40" s="83">
        <v>0</v>
      </c>
    </row>
    <row r="41" spans="1:26" ht="15" customHeight="1" x14ac:dyDescent="0.2">
      <c r="A41" s="88" t="s">
        <v>9</v>
      </c>
      <c r="B41" s="90" t="s">
        <v>2</v>
      </c>
      <c r="C41" s="92">
        <v>50029886</v>
      </c>
      <c r="D41" s="254" t="s">
        <v>138</v>
      </c>
      <c r="E41" s="94">
        <f t="shared" si="21"/>
        <v>156</v>
      </c>
      <c r="F41" s="98">
        <f t="shared" si="22"/>
        <v>15</v>
      </c>
      <c r="G41" s="81">
        <v>0</v>
      </c>
      <c r="H41" s="83">
        <v>15</v>
      </c>
      <c r="I41" s="96">
        <f t="shared" si="23"/>
        <v>141</v>
      </c>
      <c r="J41" s="81">
        <v>94</v>
      </c>
      <c r="K41" s="100">
        <v>47</v>
      </c>
      <c r="L41" s="98">
        <f t="shared" si="24"/>
        <v>0</v>
      </c>
      <c r="M41" s="81">
        <v>0</v>
      </c>
      <c r="N41" s="81">
        <v>0</v>
      </c>
      <c r="O41" s="83">
        <v>0</v>
      </c>
      <c r="P41" s="96">
        <f t="shared" si="25"/>
        <v>0</v>
      </c>
      <c r="Q41" s="81">
        <v>0</v>
      </c>
      <c r="R41" s="100">
        <v>0</v>
      </c>
      <c r="S41" s="102">
        <f t="shared" si="26"/>
        <v>0</v>
      </c>
      <c r="T41" s="81">
        <v>0</v>
      </c>
      <c r="U41" s="81">
        <v>0</v>
      </c>
      <c r="V41" s="82">
        <v>0</v>
      </c>
      <c r="W41" s="103">
        <v>0</v>
      </c>
      <c r="X41" s="96">
        <f t="shared" si="27"/>
        <v>0</v>
      </c>
      <c r="Y41" s="81">
        <v>0</v>
      </c>
      <c r="Z41" s="83">
        <v>0</v>
      </c>
    </row>
    <row r="42" spans="1:26" ht="15" customHeight="1" x14ac:dyDescent="0.2">
      <c r="A42" s="88" t="s">
        <v>139</v>
      </c>
      <c r="B42" s="90" t="s">
        <v>2</v>
      </c>
      <c r="C42" s="92">
        <v>50029460</v>
      </c>
      <c r="D42" s="254" t="s">
        <v>140</v>
      </c>
      <c r="E42" s="94">
        <f t="shared" ref="E42:E47" si="28">SUM(F42+I42+L42+P42+S42+X42)</f>
        <v>1114</v>
      </c>
      <c r="F42" s="98">
        <f t="shared" ref="F42:F47" si="29">SUM(G42:H42)</f>
        <v>220</v>
      </c>
      <c r="G42" s="81">
        <v>0</v>
      </c>
      <c r="H42" s="83">
        <v>220</v>
      </c>
      <c r="I42" s="96">
        <f t="shared" ref="I42:I47" si="30">SUM(J42:K42)</f>
        <v>894</v>
      </c>
      <c r="J42" s="81">
        <v>645</v>
      </c>
      <c r="K42" s="100">
        <v>249</v>
      </c>
      <c r="L42" s="98">
        <f t="shared" ref="L42:L47" si="31">SUM(M42:O42)</f>
        <v>0</v>
      </c>
      <c r="M42" s="81">
        <v>0</v>
      </c>
      <c r="N42" s="81">
        <v>0</v>
      </c>
      <c r="O42" s="83">
        <v>0</v>
      </c>
      <c r="P42" s="96">
        <f t="shared" ref="P42:P47" si="32">SUM(Q42:R42)</f>
        <v>0</v>
      </c>
      <c r="Q42" s="81">
        <v>0</v>
      </c>
      <c r="R42" s="100">
        <v>0</v>
      </c>
      <c r="S42" s="102">
        <f t="shared" ref="S42:S47" si="33">SUM(T42:W42)</f>
        <v>0</v>
      </c>
      <c r="T42" s="81">
        <v>0</v>
      </c>
      <c r="U42" s="81">
        <v>0</v>
      </c>
      <c r="V42" s="82">
        <v>0</v>
      </c>
      <c r="W42" s="103">
        <v>0</v>
      </c>
      <c r="X42" s="96">
        <f t="shared" ref="X42:X47" si="34">SUM(Y42:Z42)</f>
        <v>0</v>
      </c>
      <c r="Y42" s="81">
        <v>0</v>
      </c>
      <c r="Z42" s="83">
        <v>0</v>
      </c>
    </row>
    <row r="43" spans="1:26" ht="15" customHeight="1" x14ac:dyDescent="0.2">
      <c r="A43" s="88" t="s">
        <v>10</v>
      </c>
      <c r="B43" s="90" t="s">
        <v>2</v>
      </c>
      <c r="C43" s="92">
        <v>50079808</v>
      </c>
      <c r="D43" s="254" t="s">
        <v>141</v>
      </c>
      <c r="E43" s="94">
        <f t="shared" si="28"/>
        <v>33</v>
      </c>
      <c r="F43" s="98">
        <f t="shared" si="29"/>
        <v>0</v>
      </c>
      <c r="G43" s="81">
        <v>0</v>
      </c>
      <c r="H43" s="83">
        <v>0</v>
      </c>
      <c r="I43" s="96">
        <f t="shared" si="30"/>
        <v>33</v>
      </c>
      <c r="J43" s="81">
        <v>33</v>
      </c>
      <c r="K43" s="100">
        <v>0</v>
      </c>
      <c r="L43" s="98">
        <f t="shared" si="31"/>
        <v>0</v>
      </c>
      <c r="M43" s="81">
        <v>0</v>
      </c>
      <c r="N43" s="81">
        <v>0</v>
      </c>
      <c r="O43" s="83">
        <v>0</v>
      </c>
      <c r="P43" s="96">
        <f t="shared" si="32"/>
        <v>0</v>
      </c>
      <c r="Q43" s="81">
        <v>0</v>
      </c>
      <c r="R43" s="100">
        <v>0</v>
      </c>
      <c r="S43" s="102">
        <f t="shared" si="33"/>
        <v>0</v>
      </c>
      <c r="T43" s="81">
        <v>0</v>
      </c>
      <c r="U43" s="81">
        <v>0</v>
      </c>
      <c r="V43" s="82">
        <v>0</v>
      </c>
      <c r="W43" s="103">
        <v>0</v>
      </c>
      <c r="X43" s="96">
        <f t="shared" si="34"/>
        <v>0</v>
      </c>
      <c r="Y43" s="81">
        <v>0</v>
      </c>
      <c r="Z43" s="83">
        <v>0</v>
      </c>
    </row>
    <row r="44" spans="1:26" ht="15" customHeight="1" x14ac:dyDescent="0.2">
      <c r="A44" s="88" t="s">
        <v>10</v>
      </c>
      <c r="B44" s="90" t="s">
        <v>2</v>
      </c>
      <c r="C44" s="92">
        <v>50029959</v>
      </c>
      <c r="D44" s="254" t="s">
        <v>142</v>
      </c>
      <c r="E44" s="94">
        <f t="shared" si="28"/>
        <v>47</v>
      </c>
      <c r="F44" s="98">
        <f t="shared" si="29"/>
        <v>0</v>
      </c>
      <c r="G44" s="81">
        <v>0</v>
      </c>
      <c r="H44" s="83">
        <v>0</v>
      </c>
      <c r="I44" s="96">
        <f t="shared" si="30"/>
        <v>47</v>
      </c>
      <c r="J44" s="81">
        <v>47</v>
      </c>
      <c r="K44" s="100">
        <v>0</v>
      </c>
      <c r="L44" s="98">
        <f t="shared" si="31"/>
        <v>0</v>
      </c>
      <c r="M44" s="81">
        <v>0</v>
      </c>
      <c r="N44" s="81">
        <v>0</v>
      </c>
      <c r="O44" s="83">
        <v>0</v>
      </c>
      <c r="P44" s="96">
        <f t="shared" si="32"/>
        <v>0</v>
      </c>
      <c r="Q44" s="81">
        <v>0</v>
      </c>
      <c r="R44" s="100">
        <v>0</v>
      </c>
      <c r="S44" s="102">
        <f t="shared" si="33"/>
        <v>0</v>
      </c>
      <c r="T44" s="81">
        <v>0</v>
      </c>
      <c r="U44" s="81">
        <v>0</v>
      </c>
      <c r="V44" s="82">
        <v>0</v>
      </c>
      <c r="W44" s="103">
        <v>0</v>
      </c>
      <c r="X44" s="96">
        <f t="shared" si="34"/>
        <v>0</v>
      </c>
      <c r="Y44" s="81">
        <v>0</v>
      </c>
      <c r="Z44" s="83">
        <v>0</v>
      </c>
    </row>
    <row r="45" spans="1:26" ht="15" customHeight="1" x14ac:dyDescent="0.2">
      <c r="A45" s="88" t="s">
        <v>143</v>
      </c>
      <c r="B45" s="90" t="s">
        <v>2</v>
      </c>
      <c r="C45" s="92">
        <v>50029916</v>
      </c>
      <c r="D45" s="254" t="s">
        <v>144</v>
      </c>
      <c r="E45" s="94">
        <f t="shared" si="28"/>
        <v>163</v>
      </c>
      <c r="F45" s="98">
        <f t="shared" si="29"/>
        <v>18</v>
      </c>
      <c r="G45" s="81">
        <v>0</v>
      </c>
      <c r="H45" s="83">
        <v>18</v>
      </c>
      <c r="I45" s="96">
        <f t="shared" si="30"/>
        <v>122</v>
      </c>
      <c r="J45" s="81">
        <v>83</v>
      </c>
      <c r="K45" s="100">
        <v>39</v>
      </c>
      <c r="L45" s="98">
        <f t="shared" si="31"/>
        <v>0</v>
      </c>
      <c r="M45" s="81">
        <v>0</v>
      </c>
      <c r="N45" s="81">
        <v>0</v>
      </c>
      <c r="O45" s="83">
        <v>0</v>
      </c>
      <c r="P45" s="96">
        <f t="shared" si="32"/>
        <v>0</v>
      </c>
      <c r="Q45" s="81">
        <v>0</v>
      </c>
      <c r="R45" s="100">
        <v>0</v>
      </c>
      <c r="S45" s="102">
        <f t="shared" si="33"/>
        <v>23</v>
      </c>
      <c r="T45" s="81">
        <v>23</v>
      </c>
      <c r="U45" s="81">
        <v>0</v>
      </c>
      <c r="V45" s="82">
        <v>0</v>
      </c>
      <c r="W45" s="103">
        <v>0</v>
      </c>
      <c r="X45" s="96">
        <f t="shared" si="34"/>
        <v>0</v>
      </c>
      <c r="Y45" s="81">
        <v>0</v>
      </c>
      <c r="Z45" s="83">
        <v>0</v>
      </c>
    </row>
    <row r="46" spans="1:26" ht="15" customHeight="1" x14ac:dyDescent="0.2">
      <c r="A46" s="88" t="s">
        <v>143</v>
      </c>
      <c r="B46" s="90" t="s">
        <v>2</v>
      </c>
      <c r="C46" s="92">
        <v>50029908</v>
      </c>
      <c r="D46" s="254" t="s">
        <v>145</v>
      </c>
      <c r="E46" s="94">
        <f t="shared" si="28"/>
        <v>173</v>
      </c>
      <c r="F46" s="98">
        <f t="shared" si="29"/>
        <v>27</v>
      </c>
      <c r="G46" s="81">
        <v>0</v>
      </c>
      <c r="H46" s="83">
        <v>27</v>
      </c>
      <c r="I46" s="96">
        <f t="shared" si="30"/>
        <v>129</v>
      </c>
      <c r="J46" s="81">
        <v>92</v>
      </c>
      <c r="K46" s="100">
        <v>37</v>
      </c>
      <c r="L46" s="98">
        <f t="shared" si="31"/>
        <v>0</v>
      </c>
      <c r="M46" s="81">
        <v>0</v>
      </c>
      <c r="N46" s="81">
        <v>0</v>
      </c>
      <c r="O46" s="83">
        <v>0</v>
      </c>
      <c r="P46" s="96">
        <f t="shared" si="32"/>
        <v>0</v>
      </c>
      <c r="Q46" s="81">
        <v>0</v>
      </c>
      <c r="R46" s="100">
        <v>0</v>
      </c>
      <c r="S46" s="102">
        <f t="shared" si="33"/>
        <v>17</v>
      </c>
      <c r="T46" s="81">
        <v>17</v>
      </c>
      <c r="U46" s="81">
        <v>0</v>
      </c>
      <c r="V46" s="82">
        <v>0</v>
      </c>
      <c r="W46" s="103">
        <v>0</v>
      </c>
      <c r="X46" s="96">
        <f t="shared" si="34"/>
        <v>0</v>
      </c>
      <c r="Y46" s="81">
        <v>0</v>
      </c>
      <c r="Z46" s="83">
        <v>0</v>
      </c>
    </row>
    <row r="47" spans="1:26" ht="15" customHeight="1" x14ac:dyDescent="0.2">
      <c r="A47" s="88" t="s">
        <v>11</v>
      </c>
      <c r="B47" s="90" t="s">
        <v>2</v>
      </c>
      <c r="C47" s="92">
        <v>50018221</v>
      </c>
      <c r="D47" s="254" t="s">
        <v>146</v>
      </c>
      <c r="E47" s="94">
        <f t="shared" si="28"/>
        <v>307</v>
      </c>
      <c r="F47" s="98">
        <f t="shared" si="29"/>
        <v>7</v>
      </c>
      <c r="G47" s="81">
        <v>0</v>
      </c>
      <c r="H47" s="83">
        <v>7</v>
      </c>
      <c r="I47" s="96">
        <f t="shared" si="30"/>
        <v>300</v>
      </c>
      <c r="J47" s="81">
        <v>153</v>
      </c>
      <c r="K47" s="100">
        <v>147</v>
      </c>
      <c r="L47" s="98">
        <f t="shared" si="31"/>
        <v>0</v>
      </c>
      <c r="M47" s="81">
        <v>0</v>
      </c>
      <c r="N47" s="81">
        <v>0</v>
      </c>
      <c r="O47" s="83">
        <v>0</v>
      </c>
      <c r="P47" s="96">
        <f t="shared" si="32"/>
        <v>0</v>
      </c>
      <c r="Q47" s="81">
        <v>0</v>
      </c>
      <c r="R47" s="100">
        <v>0</v>
      </c>
      <c r="S47" s="102">
        <f t="shared" si="33"/>
        <v>0</v>
      </c>
      <c r="T47" s="81">
        <v>0</v>
      </c>
      <c r="U47" s="81">
        <v>0</v>
      </c>
      <c r="V47" s="82">
        <v>0</v>
      </c>
      <c r="W47" s="103">
        <v>0</v>
      </c>
      <c r="X47" s="96">
        <f t="shared" si="34"/>
        <v>0</v>
      </c>
      <c r="Y47" s="81">
        <v>0</v>
      </c>
      <c r="Z47" s="83">
        <v>0</v>
      </c>
    </row>
    <row r="48" spans="1:26" ht="15" customHeight="1" x14ac:dyDescent="0.2">
      <c r="A48" s="88" t="s">
        <v>12</v>
      </c>
      <c r="B48" s="90" t="s">
        <v>2</v>
      </c>
      <c r="C48" s="92">
        <v>50002538</v>
      </c>
      <c r="D48" s="254" t="s">
        <v>147</v>
      </c>
      <c r="E48" s="94">
        <f t="shared" ref="E48:E58" si="35">SUM(F48+I48+L48+P48+S48+X48)</f>
        <v>403</v>
      </c>
      <c r="F48" s="98">
        <f t="shared" ref="F48:F58" si="36">SUM(G48:H48)</f>
        <v>75</v>
      </c>
      <c r="G48" s="81">
        <v>0</v>
      </c>
      <c r="H48" s="83">
        <v>75</v>
      </c>
      <c r="I48" s="96">
        <f t="shared" ref="I48:I58" si="37">SUM(J48:K48)</f>
        <v>328</v>
      </c>
      <c r="J48" s="81">
        <v>209</v>
      </c>
      <c r="K48" s="100">
        <v>119</v>
      </c>
      <c r="L48" s="98">
        <f t="shared" ref="L48:L58" si="38">SUM(M48:O48)</f>
        <v>0</v>
      </c>
      <c r="M48" s="81">
        <v>0</v>
      </c>
      <c r="N48" s="81">
        <v>0</v>
      </c>
      <c r="O48" s="83">
        <v>0</v>
      </c>
      <c r="P48" s="96">
        <f t="shared" ref="P48:P58" si="39">SUM(Q48:R48)</f>
        <v>0</v>
      </c>
      <c r="Q48" s="81">
        <v>0</v>
      </c>
      <c r="R48" s="100">
        <v>0</v>
      </c>
      <c r="S48" s="102">
        <f t="shared" ref="S48:S58" si="40">SUM(T48:W48)</f>
        <v>0</v>
      </c>
      <c r="T48" s="81">
        <v>0</v>
      </c>
      <c r="U48" s="81">
        <v>0</v>
      </c>
      <c r="V48" s="82">
        <v>0</v>
      </c>
      <c r="W48" s="103">
        <v>0</v>
      </c>
      <c r="X48" s="96">
        <f t="shared" ref="X48:X58" si="41">SUM(Y48:Z48)</f>
        <v>0</v>
      </c>
      <c r="Y48" s="81">
        <v>0</v>
      </c>
      <c r="Z48" s="83">
        <v>0</v>
      </c>
    </row>
    <row r="49" spans="1:26" ht="15" customHeight="1" x14ac:dyDescent="0.2">
      <c r="A49" s="88" t="s">
        <v>12</v>
      </c>
      <c r="B49" s="90" t="s">
        <v>2</v>
      </c>
      <c r="C49" s="92">
        <v>50028413</v>
      </c>
      <c r="D49" s="254" t="s">
        <v>148</v>
      </c>
      <c r="E49" s="94">
        <f t="shared" si="35"/>
        <v>346</v>
      </c>
      <c r="F49" s="98">
        <f t="shared" si="36"/>
        <v>47</v>
      </c>
      <c r="G49" s="81">
        <v>0</v>
      </c>
      <c r="H49" s="83">
        <v>47</v>
      </c>
      <c r="I49" s="96">
        <f t="shared" si="37"/>
        <v>299</v>
      </c>
      <c r="J49" s="81">
        <v>158</v>
      </c>
      <c r="K49" s="100">
        <v>141</v>
      </c>
      <c r="L49" s="98">
        <f t="shared" si="38"/>
        <v>0</v>
      </c>
      <c r="M49" s="81">
        <v>0</v>
      </c>
      <c r="N49" s="81">
        <v>0</v>
      </c>
      <c r="O49" s="83">
        <v>0</v>
      </c>
      <c r="P49" s="96">
        <f t="shared" si="39"/>
        <v>0</v>
      </c>
      <c r="Q49" s="81">
        <v>0</v>
      </c>
      <c r="R49" s="100">
        <v>0</v>
      </c>
      <c r="S49" s="102">
        <f t="shared" si="40"/>
        <v>0</v>
      </c>
      <c r="T49" s="81">
        <v>0</v>
      </c>
      <c r="U49" s="81">
        <v>0</v>
      </c>
      <c r="V49" s="82">
        <v>0</v>
      </c>
      <c r="W49" s="103">
        <v>0</v>
      </c>
      <c r="X49" s="96">
        <f t="shared" si="41"/>
        <v>0</v>
      </c>
      <c r="Y49" s="81">
        <v>0</v>
      </c>
      <c r="Z49" s="83">
        <v>0</v>
      </c>
    </row>
    <row r="50" spans="1:26" ht="15" customHeight="1" x14ac:dyDescent="0.2">
      <c r="A50" s="88" t="s">
        <v>12</v>
      </c>
      <c r="B50" s="90" t="s">
        <v>2</v>
      </c>
      <c r="C50" s="92">
        <v>50002520</v>
      </c>
      <c r="D50" s="254" t="s">
        <v>149</v>
      </c>
      <c r="E50" s="94">
        <f t="shared" si="35"/>
        <v>883</v>
      </c>
      <c r="F50" s="98">
        <f t="shared" si="36"/>
        <v>129</v>
      </c>
      <c r="G50" s="81">
        <v>0</v>
      </c>
      <c r="H50" s="83">
        <v>129</v>
      </c>
      <c r="I50" s="96">
        <f t="shared" si="37"/>
        <v>754</v>
      </c>
      <c r="J50" s="81">
        <v>493</v>
      </c>
      <c r="K50" s="100">
        <v>261</v>
      </c>
      <c r="L50" s="98">
        <f t="shared" si="38"/>
        <v>0</v>
      </c>
      <c r="M50" s="81">
        <v>0</v>
      </c>
      <c r="N50" s="81">
        <v>0</v>
      </c>
      <c r="O50" s="83">
        <v>0</v>
      </c>
      <c r="P50" s="96">
        <f t="shared" si="39"/>
        <v>0</v>
      </c>
      <c r="Q50" s="81">
        <v>0</v>
      </c>
      <c r="R50" s="100">
        <v>0</v>
      </c>
      <c r="S50" s="102">
        <f t="shared" si="40"/>
        <v>0</v>
      </c>
      <c r="T50" s="81">
        <v>0</v>
      </c>
      <c r="U50" s="81">
        <v>0</v>
      </c>
      <c r="V50" s="82">
        <v>0</v>
      </c>
      <c r="W50" s="103">
        <v>0</v>
      </c>
      <c r="X50" s="96">
        <f t="shared" si="41"/>
        <v>0</v>
      </c>
      <c r="Y50" s="81">
        <v>0</v>
      </c>
      <c r="Z50" s="83">
        <v>0</v>
      </c>
    </row>
    <row r="51" spans="1:26" ht="15" customHeight="1" x14ac:dyDescent="0.2">
      <c r="A51" s="88" t="s">
        <v>13</v>
      </c>
      <c r="B51" s="90" t="s">
        <v>2</v>
      </c>
      <c r="C51" s="92">
        <v>50024264</v>
      </c>
      <c r="D51" s="254" t="s">
        <v>150</v>
      </c>
      <c r="E51" s="94">
        <f t="shared" si="35"/>
        <v>315</v>
      </c>
      <c r="F51" s="98">
        <f t="shared" si="36"/>
        <v>0</v>
      </c>
      <c r="G51" s="81">
        <v>0</v>
      </c>
      <c r="H51" s="83">
        <v>0</v>
      </c>
      <c r="I51" s="96">
        <f t="shared" si="37"/>
        <v>315</v>
      </c>
      <c r="J51" s="81">
        <v>189</v>
      </c>
      <c r="K51" s="100">
        <v>126</v>
      </c>
      <c r="L51" s="98">
        <f t="shared" si="38"/>
        <v>0</v>
      </c>
      <c r="M51" s="81">
        <v>0</v>
      </c>
      <c r="N51" s="81">
        <v>0</v>
      </c>
      <c r="O51" s="83">
        <v>0</v>
      </c>
      <c r="P51" s="96">
        <f t="shared" si="39"/>
        <v>0</v>
      </c>
      <c r="Q51" s="81">
        <v>0</v>
      </c>
      <c r="R51" s="100">
        <v>0</v>
      </c>
      <c r="S51" s="102">
        <f t="shared" si="40"/>
        <v>0</v>
      </c>
      <c r="T51" s="81">
        <v>0</v>
      </c>
      <c r="U51" s="81">
        <v>0</v>
      </c>
      <c r="V51" s="82">
        <v>0</v>
      </c>
      <c r="W51" s="103">
        <v>0</v>
      </c>
      <c r="X51" s="96">
        <f t="shared" si="41"/>
        <v>0</v>
      </c>
      <c r="Y51" s="81">
        <v>0</v>
      </c>
      <c r="Z51" s="83">
        <v>0</v>
      </c>
    </row>
    <row r="52" spans="1:26" ht="15" customHeight="1" x14ac:dyDescent="0.2">
      <c r="A52" s="88" t="s">
        <v>14</v>
      </c>
      <c r="B52" s="90" t="s">
        <v>2</v>
      </c>
      <c r="C52" s="92">
        <v>50022636</v>
      </c>
      <c r="D52" s="254" t="s">
        <v>101</v>
      </c>
      <c r="E52" s="94">
        <f t="shared" si="35"/>
        <v>574</v>
      </c>
      <c r="F52" s="98">
        <f t="shared" si="36"/>
        <v>106</v>
      </c>
      <c r="G52" s="81">
        <v>0</v>
      </c>
      <c r="H52" s="83">
        <v>106</v>
      </c>
      <c r="I52" s="96">
        <f t="shared" si="37"/>
        <v>415</v>
      </c>
      <c r="J52" s="81">
        <v>415</v>
      </c>
      <c r="K52" s="100">
        <v>0</v>
      </c>
      <c r="L52" s="98">
        <f t="shared" si="38"/>
        <v>0</v>
      </c>
      <c r="M52" s="81">
        <v>0</v>
      </c>
      <c r="N52" s="81">
        <v>0</v>
      </c>
      <c r="O52" s="83">
        <v>0</v>
      </c>
      <c r="P52" s="96">
        <f t="shared" si="39"/>
        <v>0</v>
      </c>
      <c r="Q52" s="81">
        <v>0</v>
      </c>
      <c r="R52" s="100">
        <v>0</v>
      </c>
      <c r="S52" s="102">
        <f t="shared" si="40"/>
        <v>53</v>
      </c>
      <c r="T52" s="81">
        <v>53</v>
      </c>
      <c r="U52" s="81">
        <v>0</v>
      </c>
      <c r="V52" s="82">
        <v>0</v>
      </c>
      <c r="W52" s="103">
        <v>0</v>
      </c>
      <c r="X52" s="96">
        <f t="shared" si="41"/>
        <v>0</v>
      </c>
      <c r="Y52" s="81">
        <v>0</v>
      </c>
      <c r="Z52" s="83">
        <v>0</v>
      </c>
    </row>
    <row r="53" spans="1:26" ht="15" customHeight="1" x14ac:dyDescent="0.2">
      <c r="A53" s="88" t="s">
        <v>14</v>
      </c>
      <c r="B53" s="90" t="s">
        <v>2</v>
      </c>
      <c r="C53" s="92">
        <v>50021591</v>
      </c>
      <c r="D53" s="254" t="s">
        <v>151</v>
      </c>
      <c r="E53" s="94">
        <f t="shared" si="35"/>
        <v>695</v>
      </c>
      <c r="F53" s="98">
        <f t="shared" si="36"/>
        <v>137</v>
      </c>
      <c r="G53" s="81">
        <v>0</v>
      </c>
      <c r="H53" s="83">
        <v>137</v>
      </c>
      <c r="I53" s="96">
        <f t="shared" si="37"/>
        <v>534</v>
      </c>
      <c r="J53" s="81">
        <v>534</v>
      </c>
      <c r="K53" s="100">
        <v>0</v>
      </c>
      <c r="L53" s="98">
        <f t="shared" si="38"/>
        <v>0</v>
      </c>
      <c r="M53" s="81">
        <v>0</v>
      </c>
      <c r="N53" s="81">
        <v>0</v>
      </c>
      <c r="O53" s="83">
        <v>0</v>
      </c>
      <c r="P53" s="96">
        <f t="shared" si="39"/>
        <v>0</v>
      </c>
      <c r="Q53" s="81">
        <v>0</v>
      </c>
      <c r="R53" s="100">
        <v>0</v>
      </c>
      <c r="S53" s="102">
        <f t="shared" si="40"/>
        <v>24</v>
      </c>
      <c r="T53" s="81">
        <v>24</v>
      </c>
      <c r="U53" s="81">
        <v>0</v>
      </c>
      <c r="V53" s="82">
        <v>0</v>
      </c>
      <c r="W53" s="103">
        <v>0</v>
      </c>
      <c r="X53" s="96">
        <f t="shared" si="41"/>
        <v>0</v>
      </c>
      <c r="Y53" s="81">
        <v>0</v>
      </c>
      <c r="Z53" s="83">
        <v>0</v>
      </c>
    </row>
    <row r="54" spans="1:26" ht="15" customHeight="1" x14ac:dyDescent="0.2">
      <c r="A54" s="88" t="s">
        <v>152</v>
      </c>
      <c r="B54" s="90" t="s">
        <v>2</v>
      </c>
      <c r="C54" s="92">
        <v>50019058</v>
      </c>
      <c r="D54" s="254" t="s">
        <v>153</v>
      </c>
      <c r="E54" s="94">
        <f t="shared" si="35"/>
        <v>62</v>
      </c>
      <c r="F54" s="98">
        <f t="shared" si="36"/>
        <v>0</v>
      </c>
      <c r="G54" s="81">
        <v>0</v>
      </c>
      <c r="H54" s="83">
        <v>0</v>
      </c>
      <c r="I54" s="96">
        <f t="shared" si="37"/>
        <v>62</v>
      </c>
      <c r="J54" s="81">
        <v>62</v>
      </c>
      <c r="K54" s="100">
        <v>0</v>
      </c>
      <c r="L54" s="98">
        <f t="shared" si="38"/>
        <v>0</v>
      </c>
      <c r="M54" s="81">
        <v>0</v>
      </c>
      <c r="N54" s="81">
        <v>0</v>
      </c>
      <c r="O54" s="83">
        <v>0</v>
      </c>
      <c r="P54" s="96">
        <f t="shared" si="39"/>
        <v>0</v>
      </c>
      <c r="Q54" s="81">
        <v>0</v>
      </c>
      <c r="R54" s="100">
        <v>0</v>
      </c>
      <c r="S54" s="102">
        <f t="shared" si="40"/>
        <v>0</v>
      </c>
      <c r="T54" s="81">
        <v>0</v>
      </c>
      <c r="U54" s="81">
        <v>0</v>
      </c>
      <c r="V54" s="82">
        <v>0</v>
      </c>
      <c r="W54" s="103">
        <v>0</v>
      </c>
      <c r="X54" s="96">
        <f t="shared" si="41"/>
        <v>0</v>
      </c>
      <c r="Y54" s="81">
        <v>0</v>
      </c>
      <c r="Z54" s="83">
        <v>0</v>
      </c>
    </row>
    <row r="55" spans="1:26" ht="15" customHeight="1" x14ac:dyDescent="0.2">
      <c r="A55" s="88" t="s">
        <v>15</v>
      </c>
      <c r="B55" s="90" t="s">
        <v>2</v>
      </c>
      <c r="C55" s="92">
        <v>50000764</v>
      </c>
      <c r="D55" s="254" t="s">
        <v>154</v>
      </c>
      <c r="E55" s="94">
        <f t="shared" si="35"/>
        <v>336</v>
      </c>
      <c r="F55" s="98">
        <f t="shared" si="36"/>
        <v>37</v>
      </c>
      <c r="G55" s="81">
        <v>0</v>
      </c>
      <c r="H55" s="83">
        <v>37</v>
      </c>
      <c r="I55" s="96">
        <f t="shared" si="37"/>
        <v>266</v>
      </c>
      <c r="J55" s="81">
        <v>166</v>
      </c>
      <c r="K55" s="100">
        <v>100</v>
      </c>
      <c r="L55" s="98">
        <f t="shared" si="38"/>
        <v>0</v>
      </c>
      <c r="M55" s="81">
        <v>0</v>
      </c>
      <c r="N55" s="81">
        <v>0</v>
      </c>
      <c r="O55" s="83">
        <v>0</v>
      </c>
      <c r="P55" s="96">
        <f t="shared" si="39"/>
        <v>0</v>
      </c>
      <c r="Q55" s="81">
        <v>0</v>
      </c>
      <c r="R55" s="100">
        <v>0</v>
      </c>
      <c r="S55" s="102">
        <f t="shared" si="40"/>
        <v>33</v>
      </c>
      <c r="T55" s="81">
        <v>33</v>
      </c>
      <c r="U55" s="81">
        <v>0</v>
      </c>
      <c r="V55" s="82">
        <v>0</v>
      </c>
      <c r="W55" s="103">
        <v>0</v>
      </c>
      <c r="X55" s="96">
        <f t="shared" si="41"/>
        <v>0</v>
      </c>
      <c r="Y55" s="81">
        <v>0</v>
      </c>
      <c r="Z55" s="83">
        <v>0</v>
      </c>
    </row>
    <row r="56" spans="1:26" ht="15" customHeight="1" x14ac:dyDescent="0.2">
      <c r="A56" s="88" t="s">
        <v>15</v>
      </c>
      <c r="B56" s="90" t="s">
        <v>2</v>
      </c>
      <c r="C56" s="92">
        <v>50034405</v>
      </c>
      <c r="D56" s="254" t="s">
        <v>155</v>
      </c>
      <c r="E56" s="94">
        <f t="shared" si="35"/>
        <v>73</v>
      </c>
      <c r="F56" s="98">
        <f t="shared" si="36"/>
        <v>12</v>
      </c>
      <c r="G56" s="81">
        <v>0</v>
      </c>
      <c r="H56" s="83">
        <v>12</v>
      </c>
      <c r="I56" s="96">
        <f t="shared" si="37"/>
        <v>56</v>
      </c>
      <c r="J56" s="81">
        <v>36</v>
      </c>
      <c r="K56" s="100">
        <v>20</v>
      </c>
      <c r="L56" s="98">
        <f t="shared" si="38"/>
        <v>0</v>
      </c>
      <c r="M56" s="81">
        <v>0</v>
      </c>
      <c r="N56" s="81">
        <v>0</v>
      </c>
      <c r="O56" s="83">
        <v>0</v>
      </c>
      <c r="P56" s="96">
        <f t="shared" si="39"/>
        <v>0</v>
      </c>
      <c r="Q56" s="81">
        <v>0</v>
      </c>
      <c r="R56" s="100">
        <v>0</v>
      </c>
      <c r="S56" s="102">
        <f t="shared" si="40"/>
        <v>5</v>
      </c>
      <c r="T56" s="81">
        <v>5</v>
      </c>
      <c r="U56" s="81">
        <v>0</v>
      </c>
      <c r="V56" s="82">
        <v>0</v>
      </c>
      <c r="W56" s="103">
        <v>0</v>
      </c>
      <c r="X56" s="96">
        <f t="shared" si="41"/>
        <v>0</v>
      </c>
      <c r="Y56" s="81">
        <v>0</v>
      </c>
      <c r="Z56" s="83">
        <v>0</v>
      </c>
    </row>
    <row r="57" spans="1:26" ht="15" customHeight="1" x14ac:dyDescent="0.2">
      <c r="A57" s="88" t="s">
        <v>156</v>
      </c>
      <c r="B57" s="90" t="s">
        <v>2</v>
      </c>
      <c r="C57" s="92">
        <v>50024183</v>
      </c>
      <c r="D57" s="254" t="s">
        <v>157</v>
      </c>
      <c r="E57" s="94">
        <f t="shared" si="35"/>
        <v>310</v>
      </c>
      <c r="F57" s="98">
        <f t="shared" si="36"/>
        <v>48</v>
      </c>
      <c r="G57" s="81">
        <v>0</v>
      </c>
      <c r="H57" s="83">
        <v>48</v>
      </c>
      <c r="I57" s="96">
        <f t="shared" si="37"/>
        <v>262</v>
      </c>
      <c r="J57" s="81">
        <v>168</v>
      </c>
      <c r="K57" s="100">
        <v>94</v>
      </c>
      <c r="L57" s="98">
        <f t="shared" si="38"/>
        <v>0</v>
      </c>
      <c r="M57" s="81">
        <v>0</v>
      </c>
      <c r="N57" s="81">
        <v>0</v>
      </c>
      <c r="O57" s="83">
        <v>0</v>
      </c>
      <c r="P57" s="96">
        <f t="shared" si="39"/>
        <v>0</v>
      </c>
      <c r="Q57" s="81">
        <v>0</v>
      </c>
      <c r="R57" s="100">
        <v>0</v>
      </c>
      <c r="S57" s="102">
        <f t="shared" si="40"/>
        <v>0</v>
      </c>
      <c r="T57" s="81">
        <v>0</v>
      </c>
      <c r="U57" s="81">
        <v>0</v>
      </c>
      <c r="V57" s="82">
        <v>0</v>
      </c>
      <c r="W57" s="103">
        <v>0</v>
      </c>
      <c r="X57" s="96">
        <f t="shared" si="41"/>
        <v>0</v>
      </c>
      <c r="Y57" s="81">
        <v>0</v>
      </c>
      <c r="Z57" s="83">
        <v>0</v>
      </c>
    </row>
    <row r="58" spans="1:26" ht="15" customHeight="1" thickBot="1" x14ac:dyDescent="0.25">
      <c r="A58" s="89" t="s">
        <v>16</v>
      </c>
      <c r="B58" s="91" t="s">
        <v>2</v>
      </c>
      <c r="C58" s="93">
        <v>50029894</v>
      </c>
      <c r="D58" s="264" t="s">
        <v>158</v>
      </c>
      <c r="E58" s="95">
        <f t="shared" si="35"/>
        <v>956</v>
      </c>
      <c r="F58" s="99">
        <f t="shared" si="36"/>
        <v>111</v>
      </c>
      <c r="G58" s="85">
        <v>0</v>
      </c>
      <c r="H58" s="87">
        <v>111</v>
      </c>
      <c r="I58" s="97">
        <f t="shared" si="37"/>
        <v>845</v>
      </c>
      <c r="J58" s="85">
        <v>567</v>
      </c>
      <c r="K58" s="101">
        <v>278</v>
      </c>
      <c r="L58" s="99">
        <f t="shared" si="38"/>
        <v>0</v>
      </c>
      <c r="M58" s="85">
        <v>0</v>
      </c>
      <c r="N58" s="85">
        <v>0</v>
      </c>
      <c r="O58" s="87">
        <v>0</v>
      </c>
      <c r="P58" s="97">
        <f t="shared" si="39"/>
        <v>0</v>
      </c>
      <c r="Q58" s="85">
        <v>0</v>
      </c>
      <c r="R58" s="101">
        <v>0</v>
      </c>
      <c r="S58" s="104">
        <f t="shared" si="40"/>
        <v>0</v>
      </c>
      <c r="T58" s="85">
        <v>0</v>
      </c>
      <c r="U58" s="85">
        <v>0</v>
      </c>
      <c r="V58" s="86">
        <v>0</v>
      </c>
      <c r="W58" s="105">
        <v>0</v>
      </c>
      <c r="X58" s="97">
        <f t="shared" si="41"/>
        <v>0</v>
      </c>
      <c r="Y58" s="85">
        <v>0</v>
      </c>
      <c r="Z58" s="87">
        <v>0</v>
      </c>
    </row>
    <row r="60" spans="1:26" ht="15" customHeight="1" x14ac:dyDescent="0.2">
      <c r="A60" s="50" t="s">
        <v>57</v>
      </c>
      <c r="I60" s="74"/>
      <c r="L60" s="64"/>
    </row>
    <row r="61" spans="1:26" ht="15" customHeight="1" x14ac:dyDescent="0.2">
      <c r="A61" s="51" t="s">
        <v>162</v>
      </c>
    </row>
    <row r="62" spans="1:26" ht="15" customHeight="1" x14ac:dyDescent="0.2">
      <c r="A62" s="50" t="s">
        <v>159</v>
      </c>
    </row>
  </sheetData>
  <sheetProtection password="8B30" sheet="1"/>
  <mergeCells count="20">
    <mergeCell ref="A4:Z4"/>
    <mergeCell ref="S11:W12"/>
    <mergeCell ref="X11:Z12"/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11:A13"/>
    <mergeCell ref="B11:B13"/>
    <mergeCell ref="C11:C13"/>
    <mergeCell ref="D11:D13"/>
    <mergeCell ref="E11:E13"/>
    <mergeCell ref="F11:H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65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58" customWidth="1"/>
    <col min="2" max="2" width="9.7109375" style="58" customWidth="1"/>
    <col min="3" max="3" width="9.7109375" style="59" customWidth="1"/>
    <col min="4" max="4" width="55.7109375" style="58" customWidth="1"/>
    <col min="5" max="5" width="10.7109375" style="60" customWidth="1"/>
    <col min="6" max="11" width="11.7109375" style="60" customWidth="1"/>
    <col min="12" max="16" width="11.7109375" style="58" customWidth="1"/>
    <col min="17" max="17" width="13.7109375" style="58" customWidth="1"/>
    <col min="18" max="26" width="11.7109375" style="58" customWidth="1"/>
    <col min="27" max="16384" width="9.140625" style="58"/>
  </cols>
  <sheetData>
    <row r="1" spans="1:26" s="37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37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s="37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s="37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s="37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s="37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37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s="37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s="37" customFormat="1" ht="15" customHeight="1" x14ac:dyDescent="0.2">
      <c r="A9" s="376" t="s">
        <v>62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</row>
    <row r="10" spans="1:26" s="37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37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65" t="s">
        <v>40</v>
      </c>
      <c r="J11" s="366"/>
      <c r="K11" s="367"/>
      <c r="L11" s="371" t="s">
        <v>30</v>
      </c>
      <c r="M11" s="372"/>
      <c r="N11" s="372"/>
      <c r="O11" s="372"/>
      <c r="P11" s="377" t="s">
        <v>31</v>
      </c>
      <c r="Q11" s="378"/>
      <c r="R11" s="379"/>
      <c r="S11" s="383" t="s">
        <v>47</v>
      </c>
      <c r="T11" s="384"/>
      <c r="U11" s="384"/>
      <c r="V11" s="384"/>
      <c r="W11" s="387"/>
      <c r="X11" s="383" t="s">
        <v>41</v>
      </c>
      <c r="Y11" s="384"/>
      <c r="Z11" s="387"/>
    </row>
    <row r="12" spans="1:26" s="37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68"/>
      <c r="J12" s="369"/>
      <c r="K12" s="370"/>
      <c r="L12" s="373"/>
      <c r="M12" s="374"/>
      <c r="N12" s="374"/>
      <c r="O12" s="374"/>
      <c r="P12" s="380"/>
      <c r="Q12" s="381"/>
      <c r="R12" s="382"/>
      <c r="S12" s="385"/>
      <c r="T12" s="386"/>
      <c r="U12" s="386"/>
      <c r="V12" s="386"/>
      <c r="W12" s="399"/>
      <c r="X12" s="388"/>
      <c r="Y12" s="389"/>
      <c r="Z12" s="390"/>
    </row>
    <row r="13" spans="1:26" s="37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17" t="s">
        <v>54</v>
      </c>
      <c r="O13" s="24" t="s">
        <v>37</v>
      </c>
      <c r="P13" s="16" t="s">
        <v>44</v>
      </c>
      <c r="Q13" s="17" t="s">
        <v>43</v>
      </c>
      <c r="R13" s="24" t="s">
        <v>38</v>
      </c>
      <c r="S13" s="16" t="s">
        <v>44</v>
      </c>
      <c r="T13" s="17" t="s">
        <v>40</v>
      </c>
      <c r="U13" s="17" t="s">
        <v>30</v>
      </c>
      <c r="V13" s="24" t="s">
        <v>60</v>
      </c>
      <c r="W13" s="24" t="s">
        <v>34</v>
      </c>
      <c r="X13" s="16" t="s">
        <v>44</v>
      </c>
      <c r="Y13" s="17" t="s">
        <v>35</v>
      </c>
      <c r="Z13" s="18" t="s">
        <v>36</v>
      </c>
    </row>
    <row r="14" spans="1:26" s="37" customFormat="1" ht="15" customHeight="1" x14ac:dyDescent="0.2">
      <c r="A14" s="391" t="s">
        <v>51</v>
      </c>
      <c r="B14" s="42" t="s">
        <v>52</v>
      </c>
      <c r="C14" s="35"/>
      <c r="D14" s="61"/>
      <c r="E14" s="73">
        <f t="shared" ref="E14:E20" si="0">SUM(F14+I14+L14+P14+S14+X14)</f>
        <v>18103</v>
      </c>
      <c r="F14" s="239">
        <f>SUM(G14:H14)</f>
        <v>1640</v>
      </c>
      <c r="G14" s="75">
        <f>SUM(G17:G58)</f>
        <v>0</v>
      </c>
      <c r="H14" s="76">
        <f>SUM(H17:H58)</f>
        <v>1640</v>
      </c>
      <c r="I14" s="239">
        <f>SUM(J14:K14)</f>
        <v>15986</v>
      </c>
      <c r="J14" s="75">
        <f>SUM(J17:J58)</f>
        <v>11390</v>
      </c>
      <c r="K14" s="76">
        <f>SUM(K17:K58)</f>
        <v>4596</v>
      </c>
      <c r="L14" s="239">
        <f>SUM(M14:O14)</f>
        <v>18</v>
      </c>
      <c r="M14" s="75">
        <f>SUM(M17:M58)</f>
        <v>18</v>
      </c>
      <c r="N14" s="75">
        <f>SUM(N17:N58)</f>
        <v>0</v>
      </c>
      <c r="O14" s="78">
        <f>SUM(O17:O58)</f>
        <v>0</v>
      </c>
      <c r="P14" s="239">
        <f t="shared" ref="P14:P20" si="1">SUM(Q14:R14)</f>
        <v>0</v>
      </c>
      <c r="Q14" s="75">
        <f>SUM(Q17:Q58)</f>
        <v>0</v>
      </c>
      <c r="R14" s="76">
        <f>SUM(R17:R58)</f>
        <v>0</v>
      </c>
      <c r="S14" s="239">
        <f t="shared" ref="S14:S20" si="2">SUM(T14:W14)</f>
        <v>459</v>
      </c>
      <c r="T14" s="75">
        <f>SUM(T17:T58)</f>
        <v>459</v>
      </c>
      <c r="U14" s="75">
        <f>SUM(U17:U58)</f>
        <v>0</v>
      </c>
      <c r="V14" s="75">
        <f>SUM(V17:V58)</f>
        <v>0</v>
      </c>
      <c r="W14" s="75">
        <f>SUM(W17:W58)</f>
        <v>0</v>
      </c>
      <c r="X14" s="239">
        <f t="shared" ref="X14:X20" si="3">SUM(Y14:Z14)</f>
        <v>0</v>
      </c>
      <c r="Y14" s="75">
        <f>SUM(Y17:Y58)</f>
        <v>0</v>
      </c>
      <c r="Z14" s="76">
        <f>SUM(Z17:Z58)</f>
        <v>0</v>
      </c>
    </row>
    <row r="15" spans="1:26" s="37" customFormat="1" ht="15" customHeight="1" x14ac:dyDescent="0.2">
      <c r="A15" s="392"/>
      <c r="B15" s="43" t="s">
        <v>0</v>
      </c>
      <c r="C15" s="36"/>
      <c r="D15" s="62"/>
      <c r="E15" s="55">
        <f t="shared" si="0"/>
        <v>0</v>
      </c>
      <c r="F15" s="110">
        <f>SUM(G15:H15)</f>
        <v>0</v>
      </c>
      <c r="G15" s="25">
        <v>0</v>
      </c>
      <c r="H15" s="26">
        <v>0</v>
      </c>
      <c r="I15" s="110">
        <f>SUM(J15:K15)</f>
        <v>0</v>
      </c>
      <c r="J15" s="25">
        <v>0</v>
      </c>
      <c r="K15" s="26">
        <v>0</v>
      </c>
      <c r="L15" s="110">
        <f>SUM(M15:O15)</f>
        <v>0</v>
      </c>
      <c r="M15" s="25">
        <v>0</v>
      </c>
      <c r="N15" s="25">
        <v>0</v>
      </c>
      <c r="O15" s="26">
        <v>0</v>
      </c>
      <c r="P15" s="110">
        <f t="shared" si="1"/>
        <v>0</v>
      </c>
      <c r="Q15" s="25">
        <v>0</v>
      </c>
      <c r="R15" s="26">
        <v>0</v>
      </c>
      <c r="S15" s="110">
        <f t="shared" si="2"/>
        <v>0</v>
      </c>
      <c r="T15" s="25">
        <v>0</v>
      </c>
      <c r="U15" s="25">
        <v>0</v>
      </c>
      <c r="V15" s="25">
        <v>0</v>
      </c>
      <c r="W15" s="25">
        <v>0</v>
      </c>
      <c r="X15" s="110">
        <f t="shared" si="3"/>
        <v>0</v>
      </c>
      <c r="Y15" s="25">
        <v>0</v>
      </c>
      <c r="Z15" s="26">
        <v>0</v>
      </c>
    </row>
    <row r="16" spans="1:26" s="37" customFormat="1" ht="15" customHeight="1" thickBot="1" x14ac:dyDescent="0.25">
      <c r="A16" s="393"/>
      <c r="B16" s="54" t="s">
        <v>2</v>
      </c>
      <c r="C16" s="36"/>
      <c r="D16" s="62"/>
      <c r="E16" s="55">
        <f t="shared" si="0"/>
        <v>18103</v>
      </c>
      <c r="F16" s="110">
        <f>SUM(G16:H16)</f>
        <v>1640</v>
      </c>
      <c r="G16" s="111">
        <f>SUM(G17:G58)</f>
        <v>0</v>
      </c>
      <c r="H16" s="112">
        <f>SUM(H17:H58)</f>
        <v>1640</v>
      </c>
      <c r="I16" s="110">
        <f>SUM(J16:K16)</f>
        <v>15986</v>
      </c>
      <c r="J16" s="111">
        <f>SUM(J17:J58)</f>
        <v>11390</v>
      </c>
      <c r="K16" s="111">
        <f>SUM(K17:K58)</f>
        <v>4596</v>
      </c>
      <c r="L16" s="110">
        <f>SUM(M16:O16)</f>
        <v>18</v>
      </c>
      <c r="M16" s="111">
        <f>SUM(M17:M58)</f>
        <v>18</v>
      </c>
      <c r="N16" s="111">
        <f>SUM(N17:N58)</f>
        <v>0</v>
      </c>
      <c r="O16" s="112">
        <f>SUM(O17:O58)</f>
        <v>0</v>
      </c>
      <c r="P16" s="110">
        <f t="shared" si="1"/>
        <v>0</v>
      </c>
      <c r="Q16" s="111">
        <f>SUM(Q17:Q58)</f>
        <v>0</v>
      </c>
      <c r="R16" s="111">
        <f>SUM(R17:R58)</f>
        <v>0</v>
      </c>
      <c r="S16" s="110">
        <f t="shared" si="2"/>
        <v>459</v>
      </c>
      <c r="T16" s="111">
        <f>SUM(T17:T58)</f>
        <v>459</v>
      </c>
      <c r="U16" s="111">
        <f>SUM(U17:U58)</f>
        <v>0</v>
      </c>
      <c r="V16" s="111">
        <f>SUM(V17:V58)</f>
        <v>0</v>
      </c>
      <c r="W16" s="111">
        <f>SUM(W17:W58)</f>
        <v>0</v>
      </c>
      <c r="X16" s="110">
        <f t="shared" si="3"/>
        <v>0</v>
      </c>
      <c r="Y16" s="111">
        <f>SUM(Y17:Y58)</f>
        <v>0</v>
      </c>
      <c r="Z16" s="112">
        <f>SUM(Z17:Z58)</f>
        <v>0</v>
      </c>
    </row>
    <row r="17" spans="1:26" s="57" customFormat="1" ht="15" customHeight="1" x14ac:dyDescent="0.2">
      <c r="A17" s="56" t="s">
        <v>1</v>
      </c>
      <c r="B17" s="46" t="s">
        <v>2</v>
      </c>
      <c r="C17" s="45">
        <v>50029037</v>
      </c>
      <c r="D17" s="44" t="s">
        <v>65</v>
      </c>
      <c r="E17" s="240">
        <f t="shared" si="0"/>
        <v>641</v>
      </c>
      <c r="F17" s="241">
        <v>112</v>
      </c>
      <c r="G17" s="242">
        <v>0</v>
      </c>
      <c r="H17" s="243">
        <v>112</v>
      </c>
      <c r="I17" s="244">
        <v>529</v>
      </c>
      <c r="J17" s="245">
        <v>529</v>
      </c>
      <c r="K17" s="246">
        <v>0</v>
      </c>
      <c r="L17" s="247">
        <v>0</v>
      </c>
      <c r="M17" s="248">
        <v>0</v>
      </c>
      <c r="N17" s="248">
        <v>0</v>
      </c>
      <c r="O17" s="249">
        <v>0</v>
      </c>
      <c r="P17" s="250">
        <f t="shared" si="1"/>
        <v>0</v>
      </c>
      <c r="Q17" s="242">
        <v>0</v>
      </c>
      <c r="R17" s="251">
        <v>0</v>
      </c>
      <c r="S17" s="247">
        <f t="shared" si="2"/>
        <v>0</v>
      </c>
      <c r="T17" s="248">
        <v>0</v>
      </c>
      <c r="U17" s="248">
        <v>0</v>
      </c>
      <c r="V17" s="248">
        <v>0</v>
      </c>
      <c r="W17" s="249">
        <v>0</v>
      </c>
      <c r="X17" s="250">
        <f t="shared" si="3"/>
        <v>0</v>
      </c>
      <c r="Y17" s="252">
        <v>0</v>
      </c>
      <c r="Z17" s="253">
        <v>0</v>
      </c>
    </row>
    <row r="18" spans="1:26" s="57" customFormat="1" ht="15" customHeight="1" x14ac:dyDescent="0.2">
      <c r="A18" s="121" t="s">
        <v>1</v>
      </c>
      <c r="B18" s="123" t="s">
        <v>2</v>
      </c>
      <c r="C18" s="125">
        <v>50029010</v>
      </c>
      <c r="D18" s="127" t="s">
        <v>66</v>
      </c>
      <c r="E18" s="129">
        <f t="shared" si="0"/>
        <v>367</v>
      </c>
      <c r="F18" s="131">
        <v>21</v>
      </c>
      <c r="G18" s="80">
        <v>0</v>
      </c>
      <c r="H18" s="132">
        <v>21</v>
      </c>
      <c r="I18" s="96">
        <v>330</v>
      </c>
      <c r="J18" s="113">
        <v>226</v>
      </c>
      <c r="K18" s="135">
        <v>104</v>
      </c>
      <c r="L18" s="139">
        <v>0</v>
      </c>
      <c r="M18" s="114">
        <v>0</v>
      </c>
      <c r="N18" s="114">
        <v>0</v>
      </c>
      <c r="O18" s="140">
        <v>0</v>
      </c>
      <c r="P18" s="137">
        <f t="shared" si="1"/>
        <v>0</v>
      </c>
      <c r="Q18" s="80">
        <v>0</v>
      </c>
      <c r="R18" s="143">
        <v>0</v>
      </c>
      <c r="S18" s="139">
        <f t="shared" si="2"/>
        <v>16</v>
      </c>
      <c r="T18" s="114">
        <v>16</v>
      </c>
      <c r="U18" s="114">
        <v>0</v>
      </c>
      <c r="V18" s="114">
        <v>0</v>
      </c>
      <c r="W18" s="140">
        <v>0</v>
      </c>
      <c r="X18" s="137">
        <f t="shared" si="3"/>
        <v>0</v>
      </c>
      <c r="Y18" s="115">
        <v>0</v>
      </c>
      <c r="Z18" s="116">
        <v>0</v>
      </c>
    </row>
    <row r="19" spans="1:26" s="57" customFormat="1" ht="15" customHeight="1" x14ac:dyDescent="0.2">
      <c r="A19" s="121" t="s">
        <v>1</v>
      </c>
      <c r="B19" s="123" t="s">
        <v>2</v>
      </c>
      <c r="C19" s="125">
        <v>50015141</v>
      </c>
      <c r="D19" s="127" t="s">
        <v>67</v>
      </c>
      <c r="E19" s="129">
        <f t="shared" si="0"/>
        <v>1420</v>
      </c>
      <c r="F19" s="131">
        <v>51</v>
      </c>
      <c r="G19" s="80">
        <v>0</v>
      </c>
      <c r="H19" s="132">
        <v>51</v>
      </c>
      <c r="I19" s="96">
        <v>1263</v>
      </c>
      <c r="J19" s="113">
        <v>701</v>
      </c>
      <c r="K19" s="135">
        <v>562</v>
      </c>
      <c r="L19" s="139">
        <v>0</v>
      </c>
      <c r="M19" s="114">
        <v>0</v>
      </c>
      <c r="N19" s="114">
        <v>0</v>
      </c>
      <c r="O19" s="140">
        <v>0</v>
      </c>
      <c r="P19" s="137">
        <f t="shared" si="1"/>
        <v>0</v>
      </c>
      <c r="Q19" s="80">
        <v>0</v>
      </c>
      <c r="R19" s="143">
        <v>0</v>
      </c>
      <c r="S19" s="139">
        <f t="shared" si="2"/>
        <v>106</v>
      </c>
      <c r="T19" s="114">
        <v>106</v>
      </c>
      <c r="U19" s="114">
        <v>0</v>
      </c>
      <c r="V19" s="114">
        <v>0</v>
      </c>
      <c r="W19" s="140">
        <v>0</v>
      </c>
      <c r="X19" s="137">
        <f t="shared" si="3"/>
        <v>0</v>
      </c>
      <c r="Y19" s="115">
        <v>0</v>
      </c>
      <c r="Z19" s="116">
        <v>0</v>
      </c>
    </row>
    <row r="20" spans="1:26" s="57" customFormat="1" ht="15" customHeight="1" x14ac:dyDescent="0.2">
      <c r="A20" s="121" t="s">
        <v>17</v>
      </c>
      <c r="B20" s="123" t="s">
        <v>2</v>
      </c>
      <c r="C20" s="125">
        <v>50024655</v>
      </c>
      <c r="D20" s="127" t="s">
        <v>68</v>
      </c>
      <c r="E20" s="129">
        <f t="shared" si="0"/>
        <v>394</v>
      </c>
      <c r="F20" s="131">
        <v>67</v>
      </c>
      <c r="G20" s="80">
        <v>0</v>
      </c>
      <c r="H20" s="132">
        <v>67</v>
      </c>
      <c r="I20" s="96">
        <v>287</v>
      </c>
      <c r="J20" s="113">
        <v>203</v>
      </c>
      <c r="K20" s="135">
        <v>84</v>
      </c>
      <c r="L20" s="139">
        <v>0</v>
      </c>
      <c r="M20" s="114">
        <v>0</v>
      </c>
      <c r="N20" s="114">
        <v>0</v>
      </c>
      <c r="O20" s="140">
        <v>0</v>
      </c>
      <c r="P20" s="137">
        <f t="shared" si="1"/>
        <v>0</v>
      </c>
      <c r="Q20" s="80">
        <v>0</v>
      </c>
      <c r="R20" s="143">
        <v>0</v>
      </c>
      <c r="S20" s="139">
        <f t="shared" si="2"/>
        <v>40</v>
      </c>
      <c r="T20" s="114">
        <v>40</v>
      </c>
      <c r="U20" s="114">
        <v>0</v>
      </c>
      <c r="V20" s="114">
        <v>0</v>
      </c>
      <c r="W20" s="140">
        <v>0</v>
      </c>
      <c r="X20" s="137">
        <f t="shared" si="3"/>
        <v>0</v>
      </c>
      <c r="Y20" s="115">
        <v>0</v>
      </c>
      <c r="Z20" s="116">
        <v>0</v>
      </c>
    </row>
    <row r="21" spans="1:26" s="57" customFormat="1" ht="15" customHeight="1" x14ac:dyDescent="0.2">
      <c r="A21" s="121" t="s">
        <v>3</v>
      </c>
      <c r="B21" s="123" t="s">
        <v>2</v>
      </c>
      <c r="C21" s="125">
        <v>50002112</v>
      </c>
      <c r="D21" s="127" t="s">
        <v>69</v>
      </c>
      <c r="E21" s="129">
        <f t="shared" ref="E21:E27" si="4">SUM(F21+I21+L21+P21+S21+X21)</f>
        <v>253</v>
      </c>
      <c r="F21" s="131">
        <v>29</v>
      </c>
      <c r="G21" s="80">
        <v>0</v>
      </c>
      <c r="H21" s="132">
        <v>29</v>
      </c>
      <c r="I21" s="96">
        <v>199</v>
      </c>
      <c r="J21" s="113">
        <v>135</v>
      </c>
      <c r="K21" s="135">
        <v>64</v>
      </c>
      <c r="L21" s="139">
        <v>0</v>
      </c>
      <c r="M21" s="114">
        <v>0</v>
      </c>
      <c r="N21" s="114">
        <v>0</v>
      </c>
      <c r="O21" s="140">
        <v>0</v>
      </c>
      <c r="P21" s="137">
        <f t="shared" ref="P21:P27" si="5">SUM(Q21:R21)</f>
        <v>0</v>
      </c>
      <c r="Q21" s="80">
        <v>0</v>
      </c>
      <c r="R21" s="143">
        <v>0</v>
      </c>
      <c r="S21" s="139">
        <f t="shared" ref="S21:S27" si="6">SUM(T21:W21)</f>
        <v>25</v>
      </c>
      <c r="T21" s="114">
        <v>25</v>
      </c>
      <c r="U21" s="114">
        <v>0</v>
      </c>
      <c r="V21" s="114">
        <v>0</v>
      </c>
      <c r="W21" s="140">
        <v>0</v>
      </c>
      <c r="X21" s="137">
        <f t="shared" ref="X21:X27" si="7">SUM(Y21:Z21)</f>
        <v>0</v>
      </c>
      <c r="Y21" s="115">
        <v>0</v>
      </c>
      <c r="Z21" s="116">
        <v>0</v>
      </c>
    </row>
    <row r="22" spans="1:26" s="57" customFormat="1" ht="15" customHeight="1" x14ac:dyDescent="0.2">
      <c r="A22" s="121" t="s">
        <v>3</v>
      </c>
      <c r="B22" s="123" t="s">
        <v>2</v>
      </c>
      <c r="C22" s="125">
        <v>50022075</v>
      </c>
      <c r="D22" s="127" t="s">
        <v>70</v>
      </c>
      <c r="E22" s="129">
        <f t="shared" si="4"/>
        <v>170</v>
      </c>
      <c r="F22" s="131">
        <v>17</v>
      </c>
      <c r="G22" s="80">
        <v>0</v>
      </c>
      <c r="H22" s="132">
        <v>17</v>
      </c>
      <c r="I22" s="96">
        <v>153</v>
      </c>
      <c r="J22" s="113">
        <v>101</v>
      </c>
      <c r="K22" s="135">
        <v>52</v>
      </c>
      <c r="L22" s="139">
        <v>0</v>
      </c>
      <c r="M22" s="114">
        <v>0</v>
      </c>
      <c r="N22" s="114">
        <v>0</v>
      </c>
      <c r="O22" s="140">
        <v>0</v>
      </c>
      <c r="P22" s="137">
        <f t="shared" si="5"/>
        <v>0</v>
      </c>
      <c r="Q22" s="80">
        <v>0</v>
      </c>
      <c r="R22" s="143">
        <v>0</v>
      </c>
      <c r="S22" s="139">
        <f t="shared" si="6"/>
        <v>0</v>
      </c>
      <c r="T22" s="114">
        <v>0</v>
      </c>
      <c r="U22" s="114">
        <v>0</v>
      </c>
      <c r="V22" s="114">
        <v>0</v>
      </c>
      <c r="W22" s="140">
        <v>0</v>
      </c>
      <c r="X22" s="137">
        <f t="shared" si="7"/>
        <v>0</v>
      </c>
      <c r="Y22" s="115">
        <v>0</v>
      </c>
      <c r="Z22" s="116">
        <v>0</v>
      </c>
    </row>
    <row r="23" spans="1:26" s="57" customFormat="1" ht="15" customHeight="1" x14ac:dyDescent="0.2">
      <c r="A23" s="121" t="s">
        <v>3</v>
      </c>
      <c r="B23" s="123" t="s">
        <v>2</v>
      </c>
      <c r="C23" s="125">
        <v>50002066</v>
      </c>
      <c r="D23" s="127" t="s">
        <v>71</v>
      </c>
      <c r="E23" s="129">
        <f t="shared" si="4"/>
        <v>337</v>
      </c>
      <c r="F23" s="131">
        <v>45</v>
      </c>
      <c r="G23" s="80">
        <v>0</v>
      </c>
      <c r="H23" s="132">
        <v>45</v>
      </c>
      <c r="I23" s="96">
        <v>292</v>
      </c>
      <c r="J23" s="113">
        <v>188</v>
      </c>
      <c r="K23" s="135">
        <v>104</v>
      </c>
      <c r="L23" s="139">
        <v>0</v>
      </c>
      <c r="M23" s="114">
        <v>0</v>
      </c>
      <c r="N23" s="114">
        <v>0</v>
      </c>
      <c r="O23" s="140">
        <v>0</v>
      </c>
      <c r="P23" s="137">
        <f t="shared" si="5"/>
        <v>0</v>
      </c>
      <c r="Q23" s="80">
        <v>0</v>
      </c>
      <c r="R23" s="143">
        <v>0</v>
      </c>
      <c r="S23" s="139">
        <f t="shared" si="6"/>
        <v>0</v>
      </c>
      <c r="T23" s="114">
        <v>0</v>
      </c>
      <c r="U23" s="114">
        <v>0</v>
      </c>
      <c r="V23" s="114">
        <v>0</v>
      </c>
      <c r="W23" s="140">
        <v>0</v>
      </c>
      <c r="X23" s="137">
        <f t="shared" si="7"/>
        <v>0</v>
      </c>
      <c r="Y23" s="115">
        <v>0</v>
      </c>
      <c r="Z23" s="116">
        <v>0</v>
      </c>
    </row>
    <row r="24" spans="1:26" s="57" customFormat="1" ht="15" customHeight="1" x14ac:dyDescent="0.2">
      <c r="A24" s="121" t="s">
        <v>3</v>
      </c>
      <c r="B24" s="123" t="s">
        <v>2</v>
      </c>
      <c r="C24" s="125">
        <v>50001922</v>
      </c>
      <c r="D24" s="127" t="s">
        <v>72</v>
      </c>
      <c r="E24" s="129">
        <f t="shared" si="4"/>
        <v>352</v>
      </c>
      <c r="F24" s="131">
        <v>52</v>
      </c>
      <c r="G24" s="80">
        <v>0</v>
      </c>
      <c r="H24" s="132">
        <v>52</v>
      </c>
      <c r="I24" s="96">
        <v>262</v>
      </c>
      <c r="J24" s="113">
        <v>178</v>
      </c>
      <c r="K24" s="135">
        <v>84</v>
      </c>
      <c r="L24" s="139">
        <v>0</v>
      </c>
      <c r="M24" s="114">
        <v>0</v>
      </c>
      <c r="N24" s="114">
        <v>0</v>
      </c>
      <c r="O24" s="140">
        <v>0</v>
      </c>
      <c r="P24" s="137">
        <f t="shared" si="5"/>
        <v>0</v>
      </c>
      <c r="Q24" s="80">
        <v>0</v>
      </c>
      <c r="R24" s="143">
        <v>0</v>
      </c>
      <c r="S24" s="139">
        <f t="shared" si="6"/>
        <v>38</v>
      </c>
      <c r="T24" s="114">
        <v>38</v>
      </c>
      <c r="U24" s="114">
        <v>0</v>
      </c>
      <c r="V24" s="114">
        <v>0</v>
      </c>
      <c r="W24" s="140">
        <v>0</v>
      </c>
      <c r="X24" s="137">
        <f t="shared" si="7"/>
        <v>0</v>
      </c>
      <c r="Y24" s="115">
        <v>0</v>
      </c>
      <c r="Z24" s="116">
        <v>0</v>
      </c>
    </row>
    <row r="25" spans="1:26" s="57" customFormat="1" ht="15" customHeight="1" x14ac:dyDescent="0.2">
      <c r="A25" s="121" t="s">
        <v>3</v>
      </c>
      <c r="B25" s="123" t="s">
        <v>2</v>
      </c>
      <c r="C25" s="125">
        <v>50022067</v>
      </c>
      <c r="D25" s="127" t="s">
        <v>73</v>
      </c>
      <c r="E25" s="129">
        <f t="shared" si="4"/>
        <v>239</v>
      </c>
      <c r="F25" s="131">
        <v>18</v>
      </c>
      <c r="G25" s="80">
        <v>0</v>
      </c>
      <c r="H25" s="132">
        <v>18</v>
      </c>
      <c r="I25" s="96">
        <v>221</v>
      </c>
      <c r="J25" s="113">
        <v>138</v>
      </c>
      <c r="K25" s="135">
        <v>83</v>
      </c>
      <c r="L25" s="139">
        <v>0</v>
      </c>
      <c r="M25" s="114">
        <v>0</v>
      </c>
      <c r="N25" s="114">
        <v>0</v>
      </c>
      <c r="O25" s="140">
        <v>0</v>
      </c>
      <c r="P25" s="137">
        <f t="shared" si="5"/>
        <v>0</v>
      </c>
      <c r="Q25" s="80">
        <v>0</v>
      </c>
      <c r="R25" s="143">
        <v>0</v>
      </c>
      <c r="S25" s="139">
        <f t="shared" si="6"/>
        <v>0</v>
      </c>
      <c r="T25" s="114">
        <v>0</v>
      </c>
      <c r="U25" s="114">
        <v>0</v>
      </c>
      <c r="V25" s="114">
        <v>0</v>
      </c>
      <c r="W25" s="140">
        <v>0</v>
      </c>
      <c r="X25" s="137">
        <f t="shared" si="7"/>
        <v>0</v>
      </c>
      <c r="Y25" s="115">
        <v>0</v>
      </c>
      <c r="Z25" s="116">
        <v>0</v>
      </c>
    </row>
    <row r="26" spans="1:26" s="57" customFormat="1" ht="15" customHeight="1" x14ac:dyDescent="0.2">
      <c r="A26" s="121" t="s">
        <v>4</v>
      </c>
      <c r="B26" s="123" t="s">
        <v>2</v>
      </c>
      <c r="C26" s="125">
        <v>50029789</v>
      </c>
      <c r="D26" s="127" t="s">
        <v>110</v>
      </c>
      <c r="E26" s="129">
        <f t="shared" si="4"/>
        <v>234</v>
      </c>
      <c r="F26" s="131">
        <v>28</v>
      </c>
      <c r="G26" s="80">
        <v>0</v>
      </c>
      <c r="H26" s="132">
        <v>28</v>
      </c>
      <c r="I26" s="96">
        <v>184</v>
      </c>
      <c r="J26" s="113">
        <v>171</v>
      </c>
      <c r="K26" s="135">
        <v>13</v>
      </c>
      <c r="L26" s="139">
        <v>0</v>
      </c>
      <c r="M26" s="114">
        <v>0</v>
      </c>
      <c r="N26" s="114">
        <v>0</v>
      </c>
      <c r="O26" s="140">
        <v>0</v>
      </c>
      <c r="P26" s="137">
        <f t="shared" si="5"/>
        <v>0</v>
      </c>
      <c r="Q26" s="80">
        <v>0</v>
      </c>
      <c r="R26" s="143">
        <v>0</v>
      </c>
      <c r="S26" s="139">
        <f t="shared" si="6"/>
        <v>22</v>
      </c>
      <c r="T26" s="114">
        <v>22</v>
      </c>
      <c r="U26" s="114">
        <v>0</v>
      </c>
      <c r="V26" s="114">
        <v>0</v>
      </c>
      <c r="W26" s="140">
        <v>0</v>
      </c>
      <c r="X26" s="137">
        <f t="shared" si="7"/>
        <v>0</v>
      </c>
      <c r="Y26" s="115">
        <v>0</v>
      </c>
      <c r="Z26" s="116">
        <v>0</v>
      </c>
    </row>
    <row r="27" spans="1:26" s="57" customFormat="1" ht="15" customHeight="1" x14ac:dyDescent="0.2">
      <c r="A27" s="121" t="s">
        <v>5</v>
      </c>
      <c r="B27" s="123" t="s">
        <v>2</v>
      </c>
      <c r="C27" s="125">
        <v>50024213</v>
      </c>
      <c r="D27" s="127" t="s">
        <v>75</v>
      </c>
      <c r="E27" s="129">
        <f t="shared" si="4"/>
        <v>98</v>
      </c>
      <c r="F27" s="131">
        <v>3</v>
      </c>
      <c r="G27" s="80">
        <v>0</v>
      </c>
      <c r="H27" s="132">
        <v>3</v>
      </c>
      <c r="I27" s="96">
        <v>95</v>
      </c>
      <c r="J27" s="113">
        <v>75</v>
      </c>
      <c r="K27" s="135">
        <v>20</v>
      </c>
      <c r="L27" s="139">
        <v>0</v>
      </c>
      <c r="M27" s="114">
        <v>0</v>
      </c>
      <c r="N27" s="114">
        <v>0</v>
      </c>
      <c r="O27" s="140">
        <v>0</v>
      </c>
      <c r="P27" s="137">
        <f t="shared" si="5"/>
        <v>0</v>
      </c>
      <c r="Q27" s="80">
        <v>0</v>
      </c>
      <c r="R27" s="143">
        <v>0</v>
      </c>
      <c r="S27" s="139">
        <f t="shared" si="6"/>
        <v>0</v>
      </c>
      <c r="T27" s="114">
        <v>0</v>
      </c>
      <c r="U27" s="114">
        <v>0</v>
      </c>
      <c r="V27" s="114">
        <v>0</v>
      </c>
      <c r="W27" s="140">
        <v>0</v>
      </c>
      <c r="X27" s="137">
        <f t="shared" si="7"/>
        <v>0</v>
      </c>
      <c r="Y27" s="115">
        <v>0</v>
      </c>
      <c r="Z27" s="116">
        <v>0</v>
      </c>
    </row>
    <row r="28" spans="1:26" s="57" customFormat="1" ht="15" customHeight="1" x14ac:dyDescent="0.2">
      <c r="A28" s="121" t="s">
        <v>18</v>
      </c>
      <c r="B28" s="123" t="s">
        <v>2</v>
      </c>
      <c r="C28" s="125">
        <v>50021850</v>
      </c>
      <c r="D28" s="127" t="s">
        <v>76</v>
      </c>
      <c r="E28" s="129">
        <f t="shared" ref="E28:E33" si="8">SUM(F28+I28+L28+P28+S28+X28)</f>
        <v>10</v>
      </c>
      <c r="F28" s="131">
        <v>0</v>
      </c>
      <c r="G28" s="80">
        <v>0</v>
      </c>
      <c r="H28" s="132">
        <v>0</v>
      </c>
      <c r="I28" s="96">
        <v>10</v>
      </c>
      <c r="J28" s="113">
        <v>10</v>
      </c>
      <c r="K28" s="135">
        <v>0</v>
      </c>
      <c r="L28" s="139">
        <v>0</v>
      </c>
      <c r="M28" s="114">
        <v>0</v>
      </c>
      <c r="N28" s="114">
        <v>0</v>
      </c>
      <c r="O28" s="140">
        <v>0</v>
      </c>
      <c r="P28" s="137">
        <f t="shared" ref="P28:P33" si="9">SUM(Q28:R28)</f>
        <v>0</v>
      </c>
      <c r="Q28" s="80">
        <v>0</v>
      </c>
      <c r="R28" s="143">
        <v>0</v>
      </c>
      <c r="S28" s="139">
        <f t="shared" ref="S28:S33" si="10">SUM(T28:W28)</f>
        <v>0</v>
      </c>
      <c r="T28" s="114">
        <v>0</v>
      </c>
      <c r="U28" s="114">
        <v>0</v>
      </c>
      <c r="V28" s="114">
        <v>0</v>
      </c>
      <c r="W28" s="140">
        <v>0</v>
      </c>
      <c r="X28" s="137">
        <f t="shared" ref="X28:X33" si="11">SUM(Y28:Z28)</f>
        <v>0</v>
      </c>
      <c r="Y28" s="115">
        <v>0</v>
      </c>
      <c r="Z28" s="116">
        <v>0</v>
      </c>
    </row>
    <row r="29" spans="1:26" s="57" customFormat="1" ht="15" customHeight="1" x14ac:dyDescent="0.2">
      <c r="A29" s="121" t="s">
        <v>19</v>
      </c>
      <c r="B29" s="123" t="s">
        <v>2</v>
      </c>
      <c r="C29" s="125">
        <v>50028375</v>
      </c>
      <c r="D29" s="127" t="s">
        <v>77</v>
      </c>
      <c r="E29" s="129">
        <f t="shared" si="8"/>
        <v>1402</v>
      </c>
      <c r="F29" s="131">
        <v>50</v>
      </c>
      <c r="G29" s="80">
        <v>0</v>
      </c>
      <c r="H29" s="132">
        <v>50</v>
      </c>
      <c r="I29" s="96">
        <v>1352</v>
      </c>
      <c r="J29" s="113">
        <v>973</v>
      </c>
      <c r="K29" s="135">
        <v>379</v>
      </c>
      <c r="L29" s="139">
        <v>0</v>
      </c>
      <c r="M29" s="114">
        <v>0</v>
      </c>
      <c r="N29" s="114">
        <v>0</v>
      </c>
      <c r="O29" s="140">
        <v>0</v>
      </c>
      <c r="P29" s="137">
        <f t="shared" si="9"/>
        <v>0</v>
      </c>
      <c r="Q29" s="80">
        <v>0</v>
      </c>
      <c r="R29" s="143">
        <v>0</v>
      </c>
      <c r="S29" s="139">
        <f t="shared" si="10"/>
        <v>0</v>
      </c>
      <c r="T29" s="114">
        <v>0</v>
      </c>
      <c r="U29" s="114">
        <v>0</v>
      </c>
      <c r="V29" s="114">
        <v>0</v>
      </c>
      <c r="W29" s="140">
        <v>0</v>
      </c>
      <c r="X29" s="137">
        <f t="shared" si="11"/>
        <v>0</v>
      </c>
      <c r="Y29" s="115">
        <v>0</v>
      </c>
      <c r="Z29" s="116">
        <v>0</v>
      </c>
    </row>
    <row r="30" spans="1:26" s="57" customFormat="1" ht="15" customHeight="1" x14ac:dyDescent="0.2">
      <c r="A30" s="121" t="s">
        <v>6</v>
      </c>
      <c r="B30" s="123" t="s">
        <v>2</v>
      </c>
      <c r="C30" s="125">
        <v>50019597</v>
      </c>
      <c r="D30" s="127" t="s">
        <v>78</v>
      </c>
      <c r="E30" s="129">
        <f t="shared" si="8"/>
        <v>752</v>
      </c>
      <c r="F30" s="131">
        <v>0</v>
      </c>
      <c r="G30" s="80">
        <v>0</v>
      </c>
      <c r="H30" s="132">
        <v>0</v>
      </c>
      <c r="I30" s="96">
        <v>752</v>
      </c>
      <c r="J30" s="113">
        <v>524</v>
      </c>
      <c r="K30" s="135">
        <v>228</v>
      </c>
      <c r="L30" s="139">
        <v>0</v>
      </c>
      <c r="M30" s="114">
        <v>0</v>
      </c>
      <c r="N30" s="114">
        <v>0</v>
      </c>
      <c r="O30" s="140">
        <v>0</v>
      </c>
      <c r="P30" s="137">
        <f t="shared" si="9"/>
        <v>0</v>
      </c>
      <c r="Q30" s="80">
        <v>0</v>
      </c>
      <c r="R30" s="143">
        <v>0</v>
      </c>
      <c r="S30" s="139">
        <f t="shared" si="10"/>
        <v>0</v>
      </c>
      <c r="T30" s="114">
        <v>0</v>
      </c>
      <c r="U30" s="114">
        <v>0</v>
      </c>
      <c r="V30" s="114">
        <v>0</v>
      </c>
      <c r="W30" s="140">
        <v>0</v>
      </c>
      <c r="X30" s="137">
        <f t="shared" si="11"/>
        <v>0</v>
      </c>
      <c r="Y30" s="115">
        <v>0</v>
      </c>
      <c r="Z30" s="116">
        <v>0</v>
      </c>
    </row>
    <row r="31" spans="1:26" s="57" customFormat="1" ht="15" customHeight="1" x14ac:dyDescent="0.2">
      <c r="A31" s="121" t="s">
        <v>20</v>
      </c>
      <c r="B31" s="123" t="s">
        <v>2</v>
      </c>
      <c r="C31" s="125">
        <v>50002147</v>
      </c>
      <c r="D31" s="127" t="s">
        <v>79</v>
      </c>
      <c r="E31" s="129">
        <f t="shared" si="8"/>
        <v>195</v>
      </c>
      <c r="F31" s="131">
        <v>36</v>
      </c>
      <c r="G31" s="80">
        <v>0</v>
      </c>
      <c r="H31" s="132">
        <v>36</v>
      </c>
      <c r="I31" s="96">
        <v>159</v>
      </c>
      <c r="J31" s="113">
        <v>95</v>
      </c>
      <c r="K31" s="135">
        <v>64</v>
      </c>
      <c r="L31" s="139">
        <v>0</v>
      </c>
      <c r="M31" s="114">
        <v>0</v>
      </c>
      <c r="N31" s="114">
        <v>0</v>
      </c>
      <c r="O31" s="140">
        <v>0</v>
      </c>
      <c r="P31" s="137">
        <f t="shared" si="9"/>
        <v>0</v>
      </c>
      <c r="Q31" s="80">
        <v>0</v>
      </c>
      <c r="R31" s="143">
        <v>0</v>
      </c>
      <c r="S31" s="139">
        <f t="shared" si="10"/>
        <v>0</v>
      </c>
      <c r="T31" s="114">
        <v>0</v>
      </c>
      <c r="U31" s="114">
        <v>0</v>
      </c>
      <c r="V31" s="114">
        <v>0</v>
      </c>
      <c r="W31" s="140">
        <v>0</v>
      </c>
      <c r="X31" s="137">
        <f t="shared" si="11"/>
        <v>0</v>
      </c>
      <c r="Y31" s="115">
        <v>0</v>
      </c>
      <c r="Z31" s="116">
        <v>0</v>
      </c>
    </row>
    <row r="32" spans="1:26" s="57" customFormat="1" ht="15" customHeight="1" x14ac:dyDescent="0.2">
      <c r="A32" s="121" t="s">
        <v>20</v>
      </c>
      <c r="B32" s="123" t="s">
        <v>2</v>
      </c>
      <c r="C32" s="125">
        <v>50029452</v>
      </c>
      <c r="D32" s="127" t="s">
        <v>80</v>
      </c>
      <c r="E32" s="129">
        <f t="shared" si="8"/>
        <v>237</v>
      </c>
      <c r="F32" s="131">
        <v>21</v>
      </c>
      <c r="G32" s="80">
        <v>0</v>
      </c>
      <c r="H32" s="132">
        <v>21</v>
      </c>
      <c r="I32" s="96">
        <v>216</v>
      </c>
      <c r="J32" s="113">
        <v>106</v>
      </c>
      <c r="K32" s="135">
        <v>110</v>
      </c>
      <c r="L32" s="139">
        <v>0</v>
      </c>
      <c r="M32" s="114">
        <v>0</v>
      </c>
      <c r="N32" s="114">
        <v>0</v>
      </c>
      <c r="O32" s="140">
        <v>0</v>
      </c>
      <c r="P32" s="137">
        <f t="shared" si="9"/>
        <v>0</v>
      </c>
      <c r="Q32" s="80">
        <v>0</v>
      </c>
      <c r="R32" s="143">
        <v>0</v>
      </c>
      <c r="S32" s="139">
        <f t="shared" si="10"/>
        <v>0</v>
      </c>
      <c r="T32" s="114">
        <v>0</v>
      </c>
      <c r="U32" s="114">
        <v>0</v>
      </c>
      <c r="V32" s="114">
        <v>0</v>
      </c>
      <c r="W32" s="140">
        <v>0</v>
      </c>
      <c r="X32" s="137">
        <f t="shared" si="11"/>
        <v>0</v>
      </c>
      <c r="Y32" s="115">
        <v>0</v>
      </c>
      <c r="Z32" s="116">
        <v>0</v>
      </c>
    </row>
    <row r="33" spans="1:26" s="57" customFormat="1" ht="15" customHeight="1" x14ac:dyDescent="0.2">
      <c r="A33" s="121" t="s">
        <v>7</v>
      </c>
      <c r="B33" s="123" t="s">
        <v>2</v>
      </c>
      <c r="C33" s="125">
        <v>50029754</v>
      </c>
      <c r="D33" s="127" t="s">
        <v>81</v>
      </c>
      <c r="E33" s="129">
        <f t="shared" si="8"/>
        <v>213</v>
      </c>
      <c r="F33" s="131">
        <v>18</v>
      </c>
      <c r="G33" s="80">
        <v>0</v>
      </c>
      <c r="H33" s="132">
        <v>18</v>
      </c>
      <c r="I33" s="96">
        <v>195</v>
      </c>
      <c r="J33" s="113">
        <v>125</v>
      </c>
      <c r="K33" s="135">
        <v>70</v>
      </c>
      <c r="L33" s="139">
        <v>0</v>
      </c>
      <c r="M33" s="114">
        <v>0</v>
      </c>
      <c r="N33" s="114">
        <v>0</v>
      </c>
      <c r="O33" s="140">
        <v>0</v>
      </c>
      <c r="P33" s="137">
        <f t="shared" si="9"/>
        <v>0</v>
      </c>
      <c r="Q33" s="80">
        <v>0</v>
      </c>
      <c r="R33" s="143">
        <v>0</v>
      </c>
      <c r="S33" s="139">
        <f t="shared" si="10"/>
        <v>0</v>
      </c>
      <c r="T33" s="114">
        <v>0</v>
      </c>
      <c r="U33" s="114">
        <v>0</v>
      </c>
      <c r="V33" s="114">
        <v>0</v>
      </c>
      <c r="W33" s="140">
        <v>0</v>
      </c>
      <c r="X33" s="137">
        <f t="shared" si="11"/>
        <v>0</v>
      </c>
      <c r="Y33" s="115">
        <v>0</v>
      </c>
      <c r="Z33" s="116">
        <v>0</v>
      </c>
    </row>
    <row r="34" spans="1:26" s="57" customFormat="1" ht="15" customHeight="1" x14ac:dyDescent="0.2">
      <c r="A34" s="121" t="s">
        <v>8</v>
      </c>
      <c r="B34" s="123" t="s">
        <v>2</v>
      </c>
      <c r="C34" s="125">
        <v>50016130</v>
      </c>
      <c r="D34" s="127" t="s">
        <v>82</v>
      </c>
      <c r="E34" s="129">
        <f t="shared" ref="E34:E42" si="12">SUM(F34+I34+L34+P34+S34+X34)</f>
        <v>808</v>
      </c>
      <c r="F34" s="131">
        <v>32</v>
      </c>
      <c r="G34" s="80">
        <v>0</v>
      </c>
      <c r="H34" s="132">
        <v>32</v>
      </c>
      <c r="I34" s="96">
        <v>776</v>
      </c>
      <c r="J34" s="113">
        <v>464</v>
      </c>
      <c r="K34" s="135">
        <v>312</v>
      </c>
      <c r="L34" s="139">
        <v>0</v>
      </c>
      <c r="M34" s="114">
        <v>0</v>
      </c>
      <c r="N34" s="114">
        <v>0</v>
      </c>
      <c r="O34" s="140">
        <v>0</v>
      </c>
      <c r="P34" s="137">
        <f t="shared" ref="P34:P42" si="13">SUM(Q34:R34)</f>
        <v>0</v>
      </c>
      <c r="Q34" s="80">
        <v>0</v>
      </c>
      <c r="R34" s="143">
        <v>0</v>
      </c>
      <c r="S34" s="139">
        <f t="shared" ref="S34:S42" si="14">SUM(T34:W34)</f>
        <v>0</v>
      </c>
      <c r="T34" s="114">
        <v>0</v>
      </c>
      <c r="U34" s="114">
        <v>0</v>
      </c>
      <c r="V34" s="114">
        <v>0</v>
      </c>
      <c r="W34" s="140">
        <v>0</v>
      </c>
      <c r="X34" s="137">
        <f t="shared" ref="X34:X42" si="15">SUM(Y34:Z34)</f>
        <v>0</v>
      </c>
      <c r="Y34" s="115">
        <v>0</v>
      </c>
      <c r="Z34" s="116">
        <v>0</v>
      </c>
    </row>
    <row r="35" spans="1:26" s="57" customFormat="1" ht="15" customHeight="1" x14ac:dyDescent="0.2">
      <c r="A35" s="121" t="s">
        <v>8</v>
      </c>
      <c r="B35" s="123" t="s">
        <v>2</v>
      </c>
      <c r="C35" s="125">
        <v>50030043</v>
      </c>
      <c r="D35" s="127" t="s">
        <v>83</v>
      </c>
      <c r="E35" s="129">
        <f t="shared" si="12"/>
        <v>563</v>
      </c>
      <c r="F35" s="131">
        <v>26</v>
      </c>
      <c r="G35" s="80">
        <v>0</v>
      </c>
      <c r="H35" s="132">
        <v>26</v>
      </c>
      <c r="I35" s="96">
        <v>537</v>
      </c>
      <c r="J35" s="113">
        <v>392</v>
      </c>
      <c r="K35" s="135">
        <v>145</v>
      </c>
      <c r="L35" s="139">
        <v>0</v>
      </c>
      <c r="M35" s="114">
        <v>0</v>
      </c>
      <c r="N35" s="114">
        <v>0</v>
      </c>
      <c r="O35" s="140">
        <v>0</v>
      </c>
      <c r="P35" s="137">
        <f t="shared" si="13"/>
        <v>0</v>
      </c>
      <c r="Q35" s="80">
        <v>0</v>
      </c>
      <c r="R35" s="143">
        <v>0</v>
      </c>
      <c r="S35" s="139">
        <f t="shared" si="14"/>
        <v>0</v>
      </c>
      <c r="T35" s="114">
        <v>0</v>
      </c>
      <c r="U35" s="114">
        <v>0</v>
      </c>
      <c r="V35" s="114">
        <v>0</v>
      </c>
      <c r="W35" s="140">
        <v>0</v>
      </c>
      <c r="X35" s="137">
        <f t="shared" si="15"/>
        <v>0</v>
      </c>
      <c r="Y35" s="115">
        <v>0</v>
      </c>
      <c r="Z35" s="116">
        <v>0</v>
      </c>
    </row>
    <row r="36" spans="1:26" s="57" customFormat="1" ht="15" customHeight="1" x14ac:dyDescent="0.2">
      <c r="A36" s="121" t="s">
        <v>8</v>
      </c>
      <c r="B36" s="123" t="s">
        <v>2</v>
      </c>
      <c r="C36" s="125">
        <v>50030426</v>
      </c>
      <c r="D36" s="127" t="s">
        <v>84</v>
      </c>
      <c r="E36" s="129">
        <f t="shared" si="12"/>
        <v>614</v>
      </c>
      <c r="F36" s="131">
        <v>0</v>
      </c>
      <c r="G36" s="80">
        <v>0</v>
      </c>
      <c r="H36" s="132">
        <v>0</v>
      </c>
      <c r="I36" s="96">
        <v>614</v>
      </c>
      <c r="J36" s="113">
        <v>436</v>
      </c>
      <c r="K36" s="135">
        <v>178</v>
      </c>
      <c r="L36" s="139">
        <v>0</v>
      </c>
      <c r="M36" s="114">
        <v>0</v>
      </c>
      <c r="N36" s="114">
        <v>0</v>
      </c>
      <c r="O36" s="140">
        <v>0</v>
      </c>
      <c r="P36" s="137">
        <f t="shared" si="13"/>
        <v>0</v>
      </c>
      <c r="Q36" s="80">
        <v>0</v>
      </c>
      <c r="R36" s="143">
        <v>0</v>
      </c>
      <c r="S36" s="139">
        <f t="shared" si="14"/>
        <v>0</v>
      </c>
      <c r="T36" s="114">
        <v>0</v>
      </c>
      <c r="U36" s="114">
        <v>0</v>
      </c>
      <c r="V36" s="114">
        <v>0</v>
      </c>
      <c r="W36" s="140">
        <v>0</v>
      </c>
      <c r="X36" s="137">
        <f t="shared" si="15"/>
        <v>0</v>
      </c>
      <c r="Y36" s="115">
        <v>0</v>
      </c>
      <c r="Z36" s="116">
        <v>0</v>
      </c>
    </row>
    <row r="37" spans="1:26" s="57" customFormat="1" ht="15" customHeight="1" x14ac:dyDescent="0.2">
      <c r="A37" s="121" t="s">
        <v>8</v>
      </c>
      <c r="B37" s="123" t="s">
        <v>2</v>
      </c>
      <c r="C37" s="125">
        <v>50040600</v>
      </c>
      <c r="D37" s="127" t="s">
        <v>85</v>
      </c>
      <c r="E37" s="129">
        <f t="shared" si="12"/>
        <v>157</v>
      </c>
      <c r="F37" s="131">
        <v>24</v>
      </c>
      <c r="G37" s="80">
        <v>0</v>
      </c>
      <c r="H37" s="132">
        <v>24</v>
      </c>
      <c r="I37" s="96">
        <v>133</v>
      </c>
      <c r="J37" s="113">
        <v>133</v>
      </c>
      <c r="K37" s="135">
        <v>0</v>
      </c>
      <c r="L37" s="139">
        <v>0</v>
      </c>
      <c r="M37" s="114">
        <v>0</v>
      </c>
      <c r="N37" s="114">
        <v>0</v>
      </c>
      <c r="O37" s="140">
        <v>0</v>
      </c>
      <c r="P37" s="137">
        <f t="shared" si="13"/>
        <v>0</v>
      </c>
      <c r="Q37" s="80">
        <v>0</v>
      </c>
      <c r="R37" s="143">
        <v>0</v>
      </c>
      <c r="S37" s="139">
        <f t="shared" si="14"/>
        <v>0</v>
      </c>
      <c r="T37" s="114">
        <v>0</v>
      </c>
      <c r="U37" s="114">
        <v>0</v>
      </c>
      <c r="V37" s="114">
        <v>0</v>
      </c>
      <c r="W37" s="140">
        <v>0</v>
      </c>
      <c r="X37" s="137">
        <f t="shared" si="15"/>
        <v>0</v>
      </c>
      <c r="Y37" s="115">
        <v>0</v>
      </c>
      <c r="Z37" s="116">
        <v>0</v>
      </c>
    </row>
    <row r="38" spans="1:26" s="57" customFormat="1" ht="15" customHeight="1" x14ac:dyDescent="0.2">
      <c r="A38" s="121" t="s">
        <v>8</v>
      </c>
      <c r="B38" s="123" t="s">
        <v>2</v>
      </c>
      <c r="C38" s="125">
        <v>50029495</v>
      </c>
      <c r="D38" s="127" t="s">
        <v>86</v>
      </c>
      <c r="E38" s="129">
        <f t="shared" si="12"/>
        <v>71</v>
      </c>
      <c r="F38" s="131">
        <v>0</v>
      </c>
      <c r="G38" s="80">
        <v>0</v>
      </c>
      <c r="H38" s="132">
        <v>0</v>
      </c>
      <c r="I38" s="96">
        <v>71</v>
      </c>
      <c r="J38" s="113">
        <v>46</v>
      </c>
      <c r="K38" s="135">
        <v>25</v>
      </c>
      <c r="L38" s="139">
        <v>0</v>
      </c>
      <c r="M38" s="114">
        <v>0</v>
      </c>
      <c r="N38" s="114">
        <v>0</v>
      </c>
      <c r="O38" s="140">
        <v>0</v>
      </c>
      <c r="P38" s="137">
        <f t="shared" si="13"/>
        <v>0</v>
      </c>
      <c r="Q38" s="80">
        <v>0</v>
      </c>
      <c r="R38" s="143">
        <v>0</v>
      </c>
      <c r="S38" s="139">
        <f t="shared" si="14"/>
        <v>0</v>
      </c>
      <c r="T38" s="114">
        <v>0</v>
      </c>
      <c r="U38" s="114">
        <v>0</v>
      </c>
      <c r="V38" s="114">
        <v>0</v>
      </c>
      <c r="W38" s="140">
        <v>0</v>
      </c>
      <c r="X38" s="137">
        <f t="shared" si="15"/>
        <v>0</v>
      </c>
      <c r="Y38" s="115">
        <v>0</v>
      </c>
      <c r="Z38" s="116">
        <v>0</v>
      </c>
    </row>
    <row r="39" spans="1:26" s="57" customFormat="1" ht="15" customHeight="1" x14ac:dyDescent="0.2">
      <c r="A39" s="121" t="s">
        <v>8</v>
      </c>
      <c r="B39" s="123" t="s">
        <v>2</v>
      </c>
      <c r="C39" s="125">
        <v>50060007</v>
      </c>
      <c r="D39" s="127" t="s">
        <v>87</v>
      </c>
      <c r="E39" s="129">
        <f t="shared" si="12"/>
        <v>483</v>
      </c>
      <c r="F39" s="131">
        <v>69</v>
      </c>
      <c r="G39" s="80">
        <v>0</v>
      </c>
      <c r="H39" s="132">
        <v>69</v>
      </c>
      <c r="I39" s="96">
        <v>414</v>
      </c>
      <c r="J39" s="113">
        <v>374</v>
      </c>
      <c r="K39" s="135">
        <v>40</v>
      </c>
      <c r="L39" s="139">
        <v>0</v>
      </c>
      <c r="M39" s="114">
        <v>0</v>
      </c>
      <c r="N39" s="114">
        <v>0</v>
      </c>
      <c r="O39" s="140">
        <v>0</v>
      </c>
      <c r="P39" s="137">
        <f t="shared" si="13"/>
        <v>0</v>
      </c>
      <c r="Q39" s="80">
        <v>0</v>
      </c>
      <c r="R39" s="143">
        <v>0</v>
      </c>
      <c r="S39" s="139">
        <f t="shared" si="14"/>
        <v>0</v>
      </c>
      <c r="T39" s="114">
        <v>0</v>
      </c>
      <c r="U39" s="114">
        <v>0</v>
      </c>
      <c r="V39" s="114">
        <v>0</v>
      </c>
      <c r="W39" s="140">
        <v>0</v>
      </c>
      <c r="X39" s="137">
        <f t="shared" si="15"/>
        <v>0</v>
      </c>
      <c r="Y39" s="115">
        <v>0</v>
      </c>
      <c r="Z39" s="116">
        <v>0</v>
      </c>
    </row>
    <row r="40" spans="1:26" s="57" customFormat="1" ht="15" customHeight="1" x14ac:dyDescent="0.2">
      <c r="A40" s="121" t="s">
        <v>8</v>
      </c>
      <c r="B40" s="123" t="s">
        <v>2</v>
      </c>
      <c r="C40" s="125">
        <v>50016245</v>
      </c>
      <c r="D40" s="127" t="s">
        <v>88</v>
      </c>
      <c r="E40" s="129">
        <f t="shared" si="12"/>
        <v>946</v>
      </c>
      <c r="F40" s="131">
        <v>65</v>
      </c>
      <c r="G40" s="80">
        <v>0</v>
      </c>
      <c r="H40" s="132">
        <v>65</v>
      </c>
      <c r="I40" s="96">
        <v>881</v>
      </c>
      <c r="J40" s="113">
        <v>620</v>
      </c>
      <c r="K40" s="135">
        <v>261</v>
      </c>
      <c r="L40" s="139">
        <v>0</v>
      </c>
      <c r="M40" s="114">
        <v>0</v>
      </c>
      <c r="N40" s="114">
        <v>0</v>
      </c>
      <c r="O40" s="140">
        <v>0</v>
      </c>
      <c r="P40" s="137">
        <f t="shared" si="13"/>
        <v>0</v>
      </c>
      <c r="Q40" s="80">
        <v>0</v>
      </c>
      <c r="R40" s="143">
        <v>0</v>
      </c>
      <c r="S40" s="139">
        <f t="shared" si="14"/>
        <v>0</v>
      </c>
      <c r="T40" s="114">
        <v>0</v>
      </c>
      <c r="U40" s="114">
        <v>0</v>
      </c>
      <c r="V40" s="114">
        <v>0</v>
      </c>
      <c r="W40" s="140">
        <v>0</v>
      </c>
      <c r="X40" s="137">
        <f t="shared" si="15"/>
        <v>0</v>
      </c>
      <c r="Y40" s="115">
        <v>0</v>
      </c>
      <c r="Z40" s="116">
        <v>0</v>
      </c>
    </row>
    <row r="41" spans="1:26" s="57" customFormat="1" ht="15" customHeight="1" x14ac:dyDescent="0.2">
      <c r="A41" s="121" t="s">
        <v>9</v>
      </c>
      <c r="B41" s="123" t="s">
        <v>2</v>
      </c>
      <c r="C41" s="125">
        <v>50029886</v>
      </c>
      <c r="D41" s="127" t="s">
        <v>89</v>
      </c>
      <c r="E41" s="129">
        <f t="shared" si="12"/>
        <v>140</v>
      </c>
      <c r="F41" s="131">
        <v>0</v>
      </c>
      <c r="G41" s="80">
        <v>0</v>
      </c>
      <c r="H41" s="132">
        <v>0</v>
      </c>
      <c r="I41" s="96">
        <v>140</v>
      </c>
      <c r="J41" s="113">
        <v>91</v>
      </c>
      <c r="K41" s="135">
        <v>49</v>
      </c>
      <c r="L41" s="139">
        <v>0</v>
      </c>
      <c r="M41" s="114">
        <v>0</v>
      </c>
      <c r="N41" s="114">
        <v>0</v>
      </c>
      <c r="O41" s="140">
        <v>0</v>
      </c>
      <c r="P41" s="137">
        <f t="shared" si="13"/>
        <v>0</v>
      </c>
      <c r="Q41" s="80">
        <v>0</v>
      </c>
      <c r="R41" s="143">
        <v>0</v>
      </c>
      <c r="S41" s="139">
        <f t="shared" si="14"/>
        <v>0</v>
      </c>
      <c r="T41" s="114">
        <v>0</v>
      </c>
      <c r="U41" s="114">
        <v>0</v>
      </c>
      <c r="V41" s="114">
        <v>0</v>
      </c>
      <c r="W41" s="140">
        <v>0</v>
      </c>
      <c r="X41" s="137">
        <f t="shared" si="15"/>
        <v>0</v>
      </c>
      <c r="Y41" s="115">
        <v>0</v>
      </c>
      <c r="Z41" s="116">
        <v>0</v>
      </c>
    </row>
    <row r="42" spans="1:26" s="57" customFormat="1" ht="15" customHeight="1" x14ac:dyDescent="0.2">
      <c r="A42" s="121" t="s">
        <v>21</v>
      </c>
      <c r="B42" s="123" t="s">
        <v>2</v>
      </c>
      <c r="C42" s="125">
        <v>50029460</v>
      </c>
      <c r="D42" s="127" t="s">
        <v>90</v>
      </c>
      <c r="E42" s="129">
        <f t="shared" si="12"/>
        <v>1049</v>
      </c>
      <c r="F42" s="131">
        <v>187</v>
      </c>
      <c r="G42" s="80">
        <v>0</v>
      </c>
      <c r="H42" s="132">
        <v>187</v>
      </c>
      <c r="I42" s="96">
        <v>862</v>
      </c>
      <c r="J42" s="113">
        <v>620</v>
      </c>
      <c r="K42" s="135">
        <v>242</v>
      </c>
      <c r="L42" s="139">
        <v>0</v>
      </c>
      <c r="M42" s="114">
        <v>0</v>
      </c>
      <c r="N42" s="114">
        <v>0</v>
      </c>
      <c r="O42" s="140">
        <v>0</v>
      </c>
      <c r="P42" s="137">
        <f t="shared" si="13"/>
        <v>0</v>
      </c>
      <c r="Q42" s="80">
        <v>0</v>
      </c>
      <c r="R42" s="143">
        <v>0</v>
      </c>
      <c r="S42" s="139">
        <f t="shared" si="14"/>
        <v>0</v>
      </c>
      <c r="T42" s="114">
        <v>0</v>
      </c>
      <c r="U42" s="114">
        <v>0</v>
      </c>
      <c r="V42" s="114">
        <v>0</v>
      </c>
      <c r="W42" s="140">
        <v>0</v>
      </c>
      <c r="X42" s="137">
        <f t="shared" si="15"/>
        <v>0</v>
      </c>
      <c r="Y42" s="115">
        <v>0</v>
      </c>
      <c r="Z42" s="116">
        <v>0</v>
      </c>
    </row>
    <row r="43" spans="1:26" s="57" customFormat="1" ht="15" customHeight="1" x14ac:dyDescent="0.2">
      <c r="A43" s="121" t="s">
        <v>10</v>
      </c>
      <c r="B43" s="123" t="s">
        <v>2</v>
      </c>
      <c r="C43" s="125">
        <v>50029959</v>
      </c>
      <c r="D43" s="127" t="s">
        <v>91</v>
      </c>
      <c r="E43" s="129">
        <f t="shared" ref="E43:E48" si="16">SUM(F43+I43+L43+P43+S43+X43)</f>
        <v>36</v>
      </c>
      <c r="F43" s="131">
        <v>0</v>
      </c>
      <c r="G43" s="80">
        <v>0</v>
      </c>
      <c r="H43" s="132">
        <v>0</v>
      </c>
      <c r="I43" s="96">
        <v>36</v>
      </c>
      <c r="J43" s="113">
        <v>36</v>
      </c>
      <c r="K43" s="135">
        <v>0</v>
      </c>
      <c r="L43" s="139">
        <v>0</v>
      </c>
      <c r="M43" s="114">
        <v>0</v>
      </c>
      <c r="N43" s="114">
        <v>0</v>
      </c>
      <c r="O43" s="140">
        <v>0</v>
      </c>
      <c r="P43" s="137">
        <f t="shared" ref="P43:P58" si="17">SUM(Q43:R43)</f>
        <v>0</v>
      </c>
      <c r="Q43" s="80">
        <v>0</v>
      </c>
      <c r="R43" s="143">
        <v>0</v>
      </c>
      <c r="S43" s="139">
        <f t="shared" ref="S43:S58" si="18">SUM(T43:W43)</f>
        <v>0</v>
      </c>
      <c r="T43" s="114">
        <v>0</v>
      </c>
      <c r="U43" s="114">
        <v>0</v>
      </c>
      <c r="V43" s="114">
        <v>0</v>
      </c>
      <c r="W43" s="140">
        <v>0</v>
      </c>
      <c r="X43" s="137">
        <f t="shared" ref="X43:X58" si="19">SUM(Y43:Z43)</f>
        <v>0</v>
      </c>
      <c r="Y43" s="115">
        <v>0</v>
      </c>
      <c r="Z43" s="116">
        <v>0</v>
      </c>
    </row>
    <row r="44" spans="1:26" s="57" customFormat="1" ht="15" customHeight="1" x14ac:dyDescent="0.2">
      <c r="A44" s="121" t="s">
        <v>10</v>
      </c>
      <c r="B44" s="123" t="s">
        <v>2</v>
      </c>
      <c r="C44" s="125">
        <v>50079808</v>
      </c>
      <c r="D44" s="127" t="s">
        <v>92</v>
      </c>
      <c r="E44" s="129">
        <f t="shared" si="16"/>
        <v>27</v>
      </c>
      <c r="F44" s="131">
        <v>0</v>
      </c>
      <c r="G44" s="80">
        <v>0</v>
      </c>
      <c r="H44" s="132">
        <v>0</v>
      </c>
      <c r="I44" s="96">
        <v>27</v>
      </c>
      <c r="J44" s="113">
        <v>27</v>
      </c>
      <c r="K44" s="135">
        <v>0</v>
      </c>
      <c r="L44" s="139">
        <v>0</v>
      </c>
      <c r="M44" s="114">
        <v>0</v>
      </c>
      <c r="N44" s="114">
        <v>0</v>
      </c>
      <c r="O44" s="140">
        <v>0</v>
      </c>
      <c r="P44" s="137">
        <f t="shared" si="17"/>
        <v>0</v>
      </c>
      <c r="Q44" s="80">
        <v>0</v>
      </c>
      <c r="R44" s="143">
        <v>0</v>
      </c>
      <c r="S44" s="139">
        <f t="shared" si="18"/>
        <v>0</v>
      </c>
      <c r="T44" s="114">
        <v>0</v>
      </c>
      <c r="U44" s="114">
        <v>0</v>
      </c>
      <c r="V44" s="114">
        <v>0</v>
      </c>
      <c r="W44" s="140">
        <v>0</v>
      </c>
      <c r="X44" s="137">
        <f t="shared" si="19"/>
        <v>0</v>
      </c>
      <c r="Y44" s="115">
        <v>0</v>
      </c>
      <c r="Z44" s="116">
        <v>0</v>
      </c>
    </row>
    <row r="45" spans="1:26" s="40" customFormat="1" ht="15" customHeight="1" x14ac:dyDescent="0.2">
      <c r="A45" s="121" t="s">
        <v>22</v>
      </c>
      <c r="B45" s="123" t="s">
        <v>2</v>
      </c>
      <c r="C45" s="125">
        <v>50029916</v>
      </c>
      <c r="D45" s="127" t="s">
        <v>93</v>
      </c>
      <c r="E45" s="129">
        <f t="shared" si="16"/>
        <v>123</v>
      </c>
      <c r="F45" s="131">
        <v>12</v>
      </c>
      <c r="G45" s="80">
        <v>0</v>
      </c>
      <c r="H45" s="132">
        <v>12</v>
      </c>
      <c r="I45" s="96">
        <v>111</v>
      </c>
      <c r="J45" s="113">
        <v>77</v>
      </c>
      <c r="K45" s="135">
        <v>34</v>
      </c>
      <c r="L45" s="139">
        <v>0</v>
      </c>
      <c r="M45" s="114">
        <v>0</v>
      </c>
      <c r="N45" s="114">
        <v>0</v>
      </c>
      <c r="O45" s="140">
        <v>0</v>
      </c>
      <c r="P45" s="137">
        <f t="shared" si="17"/>
        <v>0</v>
      </c>
      <c r="Q45" s="80">
        <v>0</v>
      </c>
      <c r="R45" s="143">
        <v>0</v>
      </c>
      <c r="S45" s="139">
        <f t="shared" si="18"/>
        <v>0</v>
      </c>
      <c r="T45" s="114">
        <v>0</v>
      </c>
      <c r="U45" s="114">
        <v>0</v>
      </c>
      <c r="V45" s="114">
        <v>0</v>
      </c>
      <c r="W45" s="140">
        <v>0</v>
      </c>
      <c r="X45" s="137">
        <f t="shared" si="19"/>
        <v>0</v>
      </c>
      <c r="Y45" s="115">
        <v>0</v>
      </c>
      <c r="Z45" s="116">
        <v>0</v>
      </c>
    </row>
    <row r="46" spans="1:26" s="40" customFormat="1" ht="15" customHeight="1" x14ac:dyDescent="0.2">
      <c r="A46" s="121" t="s">
        <v>22</v>
      </c>
      <c r="B46" s="123" t="s">
        <v>2</v>
      </c>
      <c r="C46" s="125">
        <v>50029908</v>
      </c>
      <c r="D46" s="127" t="s">
        <v>94</v>
      </c>
      <c r="E46" s="129">
        <f t="shared" si="16"/>
        <v>151</v>
      </c>
      <c r="F46" s="131">
        <v>16</v>
      </c>
      <c r="G46" s="80">
        <v>0</v>
      </c>
      <c r="H46" s="132">
        <v>16</v>
      </c>
      <c r="I46" s="96">
        <v>135</v>
      </c>
      <c r="J46" s="113">
        <v>94</v>
      </c>
      <c r="K46" s="135">
        <v>41</v>
      </c>
      <c r="L46" s="139">
        <v>0</v>
      </c>
      <c r="M46" s="114">
        <v>0</v>
      </c>
      <c r="N46" s="114">
        <v>0</v>
      </c>
      <c r="O46" s="140">
        <v>0</v>
      </c>
      <c r="P46" s="137">
        <f t="shared" si="17"/>
        <v>0</v>
      </c>
      <c r="Q46" s="80">
        <v>0</v>
      </c>
      <c r="R46" s="143">
        <v>0</v>
      </c>
      <c r="S46" s="139">
        <f t="shared" si="18"/>
        <v>0</v>
      </c>
      <c r="T46" s="114">
        <v>0</v>
      </c>
      <c r="U46" s="114">
        <v>0</v>
      </c>
      <c r="V46" s="114">
        <v>0</v>
      </c>
      <c r="W46" s="140">
        <v>0</v>
      </c>
      <c r="X46" s="137">
        <f t="shared" si="19"/>
        <v>0</v>
      </c>
      <c r="Y46" s="115">
        <v>0</v>
      </c>
      <c r="Z46" s="116">
        <v>0</v>
      </c>
    </row>
    <row r="47" spans="1:26" s="40" customFormat="1" ht="15" customHeight="1" x14ac:dyDescent="0.2">
      <c r="A47" s="121" t="s">
        <v>11</v>
      </c>
      <c r="B47" s="123" t="s">
        <v>2</v>
      </c>
      <c r="C47" s="125">
        <v>50018221</v>
      </c>
      <c r="D47" s="127" t="s">
        <v>96</v>
      </c>
      <c r="E47" s="129">
        <f t="shared" si="16"/>
        <v>518</v>
      </c>
      <c r="F47" s="131">
        <v>68</v>
      </c>
      <c r="G47" s="80">
        <v>0</v>
      </c>
      <c r="H47" s="132">
        <v>68</v>
      </c>
      <c r="I47" s="96">
        <v>450</v>
      </c>
      <c r="J47" s="113">
        <v>311</v>
      </c>
      <c r="K47" s="135">
        <v>139</v>
      </c>
      <c r="L47" s="139">
        <v>0</v>
      </c>
      <c r="M47" s="114">
        <v>0</v>
      </c>
      <c r="N47" s="114">
        <v>0</v>
      </c>
      <c r="O47" s="140">
        <v>0</v>
      </c>
      <c r="P47" s="137">
        <f t="shared" si="17"/>
        <v>0</v>
      </c>
      <c r="Q47" s="80">
        <v>0</v>
      </c>
      <c r="R47" s="143">
        <v>0</v>
      </c>
      <c r="S47" s="139">
        <f t="shared" si="18"/>
        <v>0</v>
      </c>
      <c r="T47" s="114">
        <v>0</v>
      </c>
      <c r="U47" s="114">
        <v>0</v>
      </c>
      <c r="V47" s="114">
        <v>0</v>
      </c>
      <c r="W47" s="140">
        <v>0</v>
      </c>
      <c r="X47" s="137">
        <f t="shared" si="19"/>
        <v>0</v>
      </c>
      <c r="Y47" s="115">
        <v>0</v>
      </c>
      <c r="Z47" s="116">
        <v>0</v>
      </c>
    </row>
    <row r="48" spans="1:26" s="40" customFormat="1" ht="15" customHeight="1" x14ac:dyDescent="0.2">
      <c r="A48" s="121" t="s">
        <v>12</v>
      </c>
      <c r="B48" s="123" t="s">
        <v>2</v>
      </c>
      <c r="C48" s="125">
        <v>50002520</v>
      </c>
      <c r="D48" s="127" t="s">
        <v>97</v>
      </c>
      <c r="E48" s="129">
        <f t="shared" si="16"/>
        <v>907</v>
      </c>
      <c r="F48" s="131">
        <v>148</v>
      </c>
      <c r="G48" s="80">
        <v>0</v>
      </c>
      <c r="H48" s="132">
        <v>148</v>
      </c>
      <c r="I48" s="96">
        <v>759</v>
      </c>
      <c r="J48" s="113">
        <v>494</v>
      </c>
      <c r="K48" s="135">
        <v>265</v>
      </c>
      <c r="L48" s="139">
        <v>0</v>
      </c>
      <c r="M48" s="114">
        <v>0</v>
      </c>
      <c r="N48" s="114">
        <v>0</v>
      </c>
      <c r="O48" s="140">
        <v>0</v>
      </c>
      <c r="P48" s="137">
        <f t="shared" si="17"/>
        <v>0</v>
      </c>
      <c r="Q48" s="80">
        <v>0</v>
      </c>
      <c r="R48" s="143">
        <v>0</v>
      </c>
      <c r="S48" s="139">
        <f t="shared" si="18"/>
        <v>0</v>
      </c>
      <c r="T48" s="114">
        <v>0</v>
      </c>
      <c r="U48" s="114">
        <v>0</v>
      </c>
      <c r="V48" s="114">
        <v>0</v>
      </c>
      <c r="W48" s="140">
        <v>0</v>
      </c>
      <c r="X48" s="137">
        <f t="shared" si="19"/>
        <v>0</v>
      </c>
      <c r="Y48" s="115">
        <v>0</v>
      </c>
      <c r="Z48" s="116">
        <v>0</v>
      </c>
    </row>
    <row r="49" spans="1:27" s="40" customFormat="1" ht="15" customHeight="1" x14ac:dyDescent="0.2">
      <c r="A49" s="121" t="s">
        <v>12</v>
      </c>
      <c r="B49" s="123" t="s">
        <v>2</v>
      </c>
      <c r="C49" s="125">
        <v>50002538</v>
      </c>
      <c r="D49" s="127" t="s">
        <v>98</v>
      </c>
      <c r="E49" s="129">
        <f t="shared" ref="E49:E58" si="20">SUM(F49+I49+L49+P49+S49+X49)</f>
        <v>385</v>
      </c>
      <c r="F49" s="131">
        <v>60</v>
      </c>
      <c r="G49" s="80">
        <v>0</v>
      </c>
      <c r="H49" s="132">
        <v>60</v>
      </c>
      <c r="I49" s="96">
        <v>325</v>
      </c>
      <c r="J49" s="113">
        <v>220</v>
      </c>
      <c r="K49" s="135">
        <v>105</v>
      </c>
      <c r="L49" s="139">
        <v>0</v>
      </c>
      <c r="M49" s="114">
        <v>0</v>
      </c>
      <c r="N49" s="114">
        <v>0</v>
      </c>
      <c r="O49" s="140">
        <v>0</v>
      </c>
      <c r="P49" s="137">
        <f t="shared" si="17"/>
        <v>0</v>
      </c>
      <c r="Q49" s="80">
        <v>0</v>
      </c>
      <c r="R49" s="143">
        <v>0</v>
      </c>
      <c r="S49" s="139">
        <f t="shared" si="18"/>
        <v>0</v>
      </c>
      <c r="T49" s="114">
        <v>0</v>
      </c>
      <c r="U49" s="114">
        <v>0</v>
      </c>
      <c r="V49" s="114">
        <v>0</v>
      </c>
      <c r="W49" s="140">
        <v>0</v>
      </c>
      <c r="X49" s="137">
        <f t="shared" si="19"/>
        <v>0</v>
      </c>
      <c r="Y49" s="115">
        <v>0</v>
      </c>
      <c r="Z49" s="116">
        <v>0</v>
      </c>
    </row>
    <row r="50" spans="1:27" ht="15" customHeight="1" x14ac:dyDescent="0.2">
      <c r="A50" s="121" t="s">
        <v>12</v>
      </c>
      <c r="B50" s="123" t="s">
        <v>2</v>
      </c>
      <c r="C50" s="125">
        <v>50028413</v>
      </c>
      <c r="D50" s="127" t="s">
        <v>99</v>
      </c>
      <c r="E50" s="129">
        <f t="shared" si="20"/>
        <v>360</v>
      </c>
      <c r="F50" s="131">
        <v>45</v>
      </c>
      <c r="G50" s="80">
        <v>0</v>
      </c>
      <c r="H50" s="132">
        <v>45</v>
      </c>
      <c r="I50" s="96">
        <v>315</v>
      </c>
      <c r="J50" s="113">
        <v>174</v>
      </c>
      <c r="K50" s="135">
        <v>141</v>
      </c>
      <c r="L50" s="139">
        <v>0</v>
      </c>
      <c r="M50" s="114">
        <v>0</v>
      </c>
      <c r="N50" s="114">
        <v>0</v>
      </c>
      <c r="O50" s="140">
        <v>0</v>
      </c>
      <c r="P50" s="137">
        <f t="shared" si="17"/>
        <v>0</v>
      </c>
      <c r="Q50" s="80">
        <v>0</v>
      </c>
      <c r="R50" s="143">
        <v>0</v>
      </c>
      <c r="S50" s="139">
        <f t="shared" si="18"/>
        <v>0</v>
      </c>
      <c r="T50" s="114">
        <v>0</v>
      </c>
      <c r="U50" s="114">
        <v>0</v>
      </c>
      <c r="V50" s="114">
        <v>0</v>
      </c>
      <c r="W50" s="140">
        <v>0</v>
      </c>
      <c r="X50" s="137">
        <f t="shared" si="19"/>
        <v>0</v>
      </c>
      <c r="Y50" s="115">
        <v>0</v>
      </c>
      <c r="Z50" s="116">
        <v>0</v>
      </c>
    </row>
    <row r="51" spans="1:27" ht="15" customHeight="1" x14ac:dyDescent="0.2">
      <c r="A51" s="121" t="s">
        <v>13</v>
      </c>
      <c r="B51" s="123" t="s">
        <v>2</v>
      </c>
      <c r="C51" s="125">
        <v>50024264</v>
      </c>
      <c r="D51" s="127" t="s">
        <v>100</v>
      </c>
      <c r="E51" s="129">
        <f t="shared" si="20"/>
        <v>334</v>
      </c>
      <c r="F51" s="131">
        <v>0</v>
      </c>
      <c r="G51" s="80">
        <v>0</v>
      </c>
      <c r="H51" s="132">
        <v>0</v>
      </c>
      <c r="I51" s="96">
        <v>334</v>
      </c>
      <c r="J51" s="113">
        <v>211</v>
      </c>
      <c r="K51" s="135">
        <v>123</v>
      </c>
      <c r="L51" s="139">
        <v>0</v>
      </c>
      <c r="M51" s="114">
        <v>0</v>
      </c>
      <c r="N51" s="114">
        <v>0</v>
      </c>
      <c r="O51" s="140">
        <v>0</v>
      </c>
      <c r="P51" s="137">
        <f t="shared" si="17"/>
        <v>0</v>
      </c>
      <c r="Q51" s="80">
        <v>0</v>
      </c>
      <c r="R51" s="143">
        <v>0</v>
      </c>
      <c r="S51" s="139">
        <f t="shared" si="18"/>
        <v>0</v>
      </c>
      <c r="T51" s="114">
        <v>0</v>
      </c>
      <c r="U51" s="114">
        <v>0</v>
      </c>
      <c r="V51" s="114">
        <v>0</v>
      </c>
      <c r="W51" s="140">
        <v>0</v>
      </c>
      <c r="X51" s="137">
        <f t="shared" si="19"/>
        <v>0</v>
      </c>
      <c r="Y51" s="115">
        <v>0</v>
      </c>
      <c r="Z51" s="116">
        <v>0</v>
      </c>
    </row>
    <row r="52" spans="1:27" ht="15" customHeight="1" x14ac:dyDescent="0.2">
      <c r="A52" s="121" t="s">
        <v>14</v>
      </c>
      <c r="B52" s="123" t="s">
        <v>2</v>
      </c>
      <c r="C52" s="125">
        <v>50022636</v>
      </c>
      <c r="D52" s="127" t="s">
        <v>101</v>
      </c>
      <c r="E52" s="129">
        <f t="shared" si="20"/>
        <v>528</v>
      </c>
      <c r="F52" s="131">
        <v>65</v>
      </c>
      <c r="G52" s="80">
        <v>0</v>
      </c>
      <c r="H52" s="132">
        <v>65</v>
      </c>
      <c r="I52" s="96">
        <v>413</v>
      </c>
      <c r="J52" s="113">
        <v>413</v>
      </c>
      <c r="K52" s="135">
        <v>0</v>
      </c>
      <c r="L52" s="139">
        <v>0</v>
      </c>
      <c r="M52" s="114">
        <v>0</v>
      </c>
      <c r="N52" s="114">
        <v>0</v>
      </c>
      <c r="O52" s="140">
        <v>0</v>
      </c>
      <c r="P52" s="137">
        <f t="shared" si="17"/>
        <v>0</v>
      </c>
      <c r="Q52" s="80">
        <v>0</v>
      </c>
      <c r="R52" s="143">
        <v>0</v>
      </c>
      <c r="S52" s="139">
        <f t="shared" si="18"/>
        <v>50</v>
      </c>
      <c r="T52" s="114">
        <v>50</v>
      </c>
      <c r="U52" s="114">
        <v>0</v>
      </c>
      <c r="V52" s="114">
        <v>0</v>
      </c>
      <c r="W52" s="140">
        <v>0</v>
      </c>
      <c r="X52" s="137">
        <f t="shared" si="19"/>
        <v>0</v>
      </c>
      <c r="Y52" s="115">
        <v>0</v>
      </c>
      <c r="Z52" s="116">
        <v>0</v>
      </c>
    </row>
    <row r="53" spans="1:27" ht="15" customHeight="1" x14ac:dyDescent="0.2">
      <c r="A53" s="121" t="s">
        <v>14</v>
      </c>
      <c r="B53" s="123" t="s">
        <v>2</v>
      </c>
      <c r="C53" s="125">
        <v>50021591</v>
      </c>
      <c r="D53" s="127" t="s">
        <v>102</v>
      </c>
      <c r="E53" s="129">
        <f t="shared" si="20"/>
        <v>688</v>
      </c>
      <c r="F53" s="131">
        <v>101</v>
      </c>
      <c r="G53" s="80">
        <v>0</v>
      </c>
      <c r="H53" s="132">
        <v>101</v>
      </c>
      <c r="I53" s="96">
        <v>557</v>
      </c>
      <c r="J53" s="113">
        <v>557</v>
      </c>
      <c r="K53" s="135">
        <v>0</v>
      </c>
      <c r="L53" s="139">
        <v>0</v>
      </c>
      <c r="M53" s="114">
        <v>0</v>
      </c>
      <c r="N53" s="114">
        <v>0</v>
      </c>
      <c r="O53" s="140">
        <v>0</v>
      </c>
      <c r="P53" s="137">
        <f t="shared" si="17"/>
        <v>0</v>
      </c>
      <c r="Q53" s="80">
        <v>0</v>
      </c>
      <c r="R53" s="143">
        <v>0</v>
      </c>
      <c r="S53" s="139">
        <f t="shared" si="18"/>
        <v>30</v>
      </c>
      <c r="T53" s="114">
        <v>30</v>
      </c>
      <c r="U53" s="114">
        <v>0</v>
      </c>
      <c r="V53" s="114">
        <v>0</v>
      </c>
      <c r="W53" s="140">
        <v>0</v>
      </c>
      <c r="X53" s="137">
        <f t="shared" si="19"/>
        <v>0</v>
      </c>
      <c r="Y53" s="115">
        <v>0</v>
      </c>
      <c r="Z53" s="116">
        <v>0</v>
      </c>
    </row>
    <row r="54" spans="1:27" ht="15" customHeight="1" x14ac:dyDescent="0.2">
      <c r="A54" s="121" t="s">
        <v>23</v>
      </c>
      <c r="B54" s="123" t="s">
        <v>2</v>
      </c>
      <c r="C54" s="125">
        <v>50019058</v>
      </c>
      <c r="D54" s="127" t="s">
        <v>103</v>
      </c>
      <c r="E54" s="129">
        <f t="shared" si="20"/>
        <v>38</v>
      </c>
      <c r="F54" s="131">
        <v>0</v>
      </c>
      <c r="G54" s="80">
        <v>0</v>
      </c>
      <c r="H54" s="132">
        <v>0</v>
      </c>
      <c r="I54" s="96">
        <v>38</v>
      </c>
      <c r="J54" s="113">
        <v>38</v>
      </c>
      <c r="K54" s="135">
        <v>0</v>
      </c>
      <c r="L54" s="139">
        <v>0</v>
      </c>
      <c r="M54" s="114">
        <v>0</v>
      </c>
      <c r="N54" s="114">
        <v>0</v>
      </c>
      <c r="O54" s="140">
        <v>0</v>
      </c>
      <c r="P54" s="137">
        <f t="shared" si="17"/>
        <v>0</v>
      </c>
      <c r="Q54" s="80">
        <v>0</v>
      </c>
      <c r="R54" s="143">
        <v>0</v>
      </c>
      <c r="S54" s="139">
        <f t="shared" si="18"/>
        <v>0</v>
      </c>
      <c r="T54" s="114">
        <v>0</v>
      </c>
      <c r="U54" s="114">
        <v>0</v>
      </c>
      <c r="V54" s="114">
        <v>0</v>
      </c>
      <c r="W54" s="140">
        <v>0</v>
      </c>
      <c r="X54" s="137">
        <f t="shared" si="19"/>
        <v>0</v>
      </c>
      <c r="Y54" s="115">
        <v>0</v>
      </c>
      <c r="Z54" s="116">
        <v>0</v>
      </c>
    </row>
    <row r="55" spans="1:27" ht="15" customHeight="1" x14ac:dyDescent="0.2">
      <c r="A55" s="121" t="s">
        <v>15</v>
      </c>
      <c r="B55" s="123" t="s">
        <v>2</v>
      </c>
      <c r="C55" s="125">
        <v>50000764</v>
      </c>
      <c r="D55" s="127" t="s">
        <v>105</v>
      </c>
      <c r="E55" s="129">
        <f t="shared" si="20"/>
        <v>348</v>
      </c>
      <c r="F55" s="131">
        <v>14</v>
      </c>
      <c r="G55" s="80">
        <v>0</v>
      </c>
      <c r="H55" s="132">
        <v>14</v>
      </c>
      <c r="I55" s="96">
        <v>267</v>
      </c>
      <c r="J55" s="113">
        <v>176</v>
      </c>
      <c r="K55" s="135">
        <v>91</v>
      </c>
      <c r="L55" s="139">
        <v>0</v>
      </c>
      <c r="M55" s="114">
        <v>0</v>
      </c>
      <c r="N55" s="114">
        <v>0</v>
      </c>
      <c r="O55" s="140">
        <v>0</v>
      </c>
      <c r="P55" s="137">
        <f t="shared" si="17"/>
        <v>0</v>
      </c>
      <c r="Q55" s="80">
        <v>0</v>
      </c>
      <c r="R55" s="143">
        <v>0</v>
      </c>
      <c r="S55" s="139">
        <f t="shared" si="18"/>
        <v>67</v>
      </c>
      <c r="T55" s="114">
        <v>67</v>
      </c>
      <c r="U55" s="114">
        <v>0</v>
      </c>
      <c r="V55" s="114">
        <v>0</v>
      </c>
      <c r="W55" s="140">
        <v>0</v>
      </c>
      <c r="X55" s="137">
        <f t="shared" si="19"/>
        <v>0</v>
      </c>
      <c r="Y55" s="115">
        <v>0</v>
      </c>
      <c r="Z55" s="116">
        <v>0</v>
      </c>
    </row>
    <row r="56" spans="1:27" ht="15" customHeight="1" x14ac:dyDescent="0.2">
      <c r="A56" s="121" t="s">
        <v>15</v>
      </c>
      <c r="B56" s="123" t="s">
        <v>2</v>
      </c>
      <c r="C56" s="125">
        <v>50034405</v>
      </c>
      <c r="D56" s="127" t="s">
        <v>106</v>
      </c>
      <c r="E56" s="129">
        <f t="shared" si="20"/>
        <v>101</v>
      </c>
      <c r="F56" s="131">
        <v>3</v>
      </c>
      <c r="G56" s="80">
        <v>0</v>
      </c>
      <c r="H56" s="132">
        <v>3</v>
      </c>
      <c r="I56" s="96">
        <v>70</v>
      </c>
      <c r="J56" s="113">
        <v>43</v>
      </c>
      <c r="K56" s="135">
        <v>27</v>
      </c>
      <c r="L56" s="139">
        <v>18</v>
      </c>
      <c r="M56" s="114">
        <v>18</v>
      </c>
      <c r="N56" s="114">
        <v>0</v>
      </c>
      <c r="O56" s="140">
        <v>0</v>
      </c>
      <c r="P56" s="137">
        <f t="shared" si="17"/>
        <v>0</v>
      </c>
      <c r="Q56" s="80">
        <v>0</v>
      </c>
      <c r="R56" s="143">
        <v>0</v>
      </c>
      <c r="S56" s="139">
        <f t="shared" si="18"/>
        <v>10</v>
      </c>
      <c r="T56" s="114">
        <v>10</v>
      </c>
      <c r="U56" s="114">
        <v>0</v>
      </c>
      <c r="V56" s="114">
        <v>0</v>
      </c>
      <c r="W56" s="140">
        <v>0</v>
      </c>
      <c r="X56" s="137">
        <f t="shared" si="19"/>
        <v>0</v>
      </c>
      <c r="Y56" s="115">
        <v>0</v>
      </c>
      <c r="Z56" s="116">
        <v>0</v>
      </c>
    </row>
    <row r="57" spans="1:27" ht="15" customHeight="1" x14ac:dyDescent="0.2">
      <c r="A57" s="121" t="s">
        <v>24</v>
      </c>
      <c r="B57" s="123" t="s">
        <v>2</v>
      </c>
      <c r="C57" s="125">
        <v>50024183</v>
      </c>
      <c r="D57" s="127" t="s">
        <v>107</v>
      </c>
      <c r="E57" s="129">
        <f t="shared" si="20"/>
        <v>328</v>
      </c>
      <c r="F57" s="131">
        <v>49</v>
      </c>
      <c r="G57" s="80">
        <v>0</v>
      </c>
      <c r="H57" s="132">
        <v>49</v>
      </c>
      <c r="I57" s="96">
        <v>279</v>
      </c>
      <c r="J57" s="113">
        <v>193</v>
      </c>
      <c r="K57" s="135">
        <v>86</v>
      </c>
      <c r="L57" s="139">
        <v>0</v>
      </c>
      <c r="M57" s="114">
        <v>0</v>
      </c>
      <c r="N57" s="114">
        <v>0</v>
      </c>
      <c r="O57" s="140">
        <v>0</v>
      </c>
      <c r="P57" s="137">
        <f t="shared" si="17"/>
        <v>0</v>
      </c>
      <c r="Q57" s="80">
        <v>0</v>
      </c>
      <c r="R57" s="143">
        <v>0</v>
      </c>
      <c r="S57" s="139">
        <f t="shared" si="18"/>
        <v>0</v>
      </c>
      <c r="T57" s="114">
        <v>0</v>
      </c>
      <c r="U57" s="114">
        <v>0</v>
      </c>
      <c r="V57" s="114">
        <v>0</v>
      </c>
      <c r="W57" s="140">
        <v>0</v>
      </c>
      <c r="X57" s="137">
        <f t="shared" si="19"/>
        <v>0</v>
      </c>
      <c r="Y57" s="115">
        <v>0</v>
      </c>
      <c r="Z57" s="116">
        <v>0</v>
      </c>
    </row>
    <row r="58" spans="1:27" ht="15" customHeight="1" thickBot="1" x14ac:dyDescent="0.25">
      <c r="A58" s="122" t="s">
        <v>16</v>
      </c>
      <c r="B58" s="124" t="s">
        <v>2</v>
      </c>
      <c r="C58" s="126">
        <v>50029894</v>
      </c>
      <c r="D58" s="128" t="s">
        <v>108</v>
      </c>
      <c r="E58" s="130">
        <f t="shared" si="20"/>
        <v>1086</v>
      </c>
      <c r="F58" s="133">
        <v>88</v>
      </c>
      <c r="G58" s="84">
        <v>0</v>
      </c>
      <c r="H58" s="134">
        <v>88</v>
      </c>
      <c r="I58" s="97">
        <v>943</v>
      </c>
      <c r="J58" s="117">
        <v>672</v>
      </c>
      <c r="K58" s="136">
        <v>271</v>
      </c>
      <c r="L58" s="141">
        <v>0</v>
      </c>
      <c r="M58" s="118">
        <v>0</v>
      </c>
      <c r="N58" s="118">
        <v>0</v>
      </c>
      <c r="O58" s="142">
        <v>0</v>
      </c>
      <c r="P58" s="138">
        <f t="shared" si="17"/>
        <v>0</v>
      </c>
      <c r="Q58" s="84">
        <v>0</v>
      </c>
      <c r="R58" s="144">
        <v>0</v>
      </c>
      <c r="S58" s="141">
        <f t="shared" si="18"/>
        <v>55</v>
      </c>
      <c r="T58" s="118">
        <v>55</v>
      </c>
      <c r="U58" s="118">
        <v>0</v>
      </c>
      <c r="V58" s="118">
        <v>0</v>
      </c>
      <c r="W58" s="142">
        <v>0</v>
      </c>
      <c r="X58" s="138">
        <f t="shared" si="19"/>
        <v>0</v>
      </c>
      <c r="Y58" s="119">
        <v>0</v>
      </c>
      <c r="Z58" s="120">
        <v>0</v>
      </c>
    </row>
    <row r="59" spans="1:27" ht="15" customHeight="1" x14ac:dyDescent="0.2"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7" ht="15" customHeight="1" x14ac:dyDescent="0.2">
      <c r="A60" s="50" t="s">
        <v>57</v>
      </c>
    </row>
    <row r="61" spans="1:27" ht="15" customHeight="1" x14ac:dyDescent="0.2">
      <c r="A61" s="51" t="s">
        <v>162</v>
      </c>
    </row>
    <row r="62" spans="1:27" ht="15" customHeight="1" x14ac:dyDescent="0.2">
      <c r="A62" s="50" t="s">
        <v>160</v>
      </c>
    </row>
    <row r="63" spans="1:27" ht="15" customHeight="1" x14ac:dyDescent="0.2"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ht="15" customHeight="1" x14ac:dyDescent="0.2"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2:26" ht="15" customHeight="1" x14ac:dyDescent="0.2"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</sheetData>
  <sheetProtection password="8530" sheet="1"/>
  <mergeCells count="20"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1:Z1"/>
    <mergeCell ref="A2:Z2"/>
    <mergeCell ref="A3:Z3"/>
    <mergeCell ref="A5:Z5"/>
    <mergeCell ref="A7:Z7"/>
    <mergeCell ref="A8:Z8"/>
    <mergeCell ref="S11:W12"/>
    <mergeCell ref="X11:Z12"/>
    <mergeCell ref="A4:Z4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63"/>
  <sheetViews>
    <sheetView zoomScaleNormal="100" workbookViewId="0">
      <selection sqref="A1:Z1"/>
    </sheetView>
  </sheetViews>
  <sheetFormatPr defaultRowHeight="13.5" customHeight="1" x14ac:dyDescent="0.2"/>
  <cols>
    <col min="1" max="1" width="24.28515625" style="37" customWidth="1"/>
    <col min="2" max="2" width="9.7109375" style="38" customWidth="1"/>
    <col min="3" max="3" width="9.7109375" style="39" customWidth="1"/>
    <col min="4" max="4" width="55.7109375" style="37" customWidth="1"/>
    <col min="5" max="5" width="10.7109375" style="37" customWidth="1"/>
    <col min="6" max="16" width="11.7109375" style="37" customWidth="1"/>
    <col min="17" max="17" width="13.7109375" style="37" customWidth="1"/>
    <col min="18" max="27" width="11.7109375" style="37" customWidth="1"/>
    <col min="28" max="16384" width="9.140625" style="37"/>
  </cols>
  <sheetData>
    <row r="1" spans="1:26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</row>
    <row r="8" spans="1:26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</row>
    <row r="9" spans="1:26" ht="15" customHeight="1" x14ac:dyDescent="0.2">
      <c r="A9" s="376" t="s">
        <v>59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83" t="s">
        <v>40</v>
      </c>
      <c r="J11" s="384"/>
      <c r="K11" s="387"/>
      <c r="L11" s="401" t="s">
        <v>30</v>
      </c>
      <c r="M11" s="402"/>
      <c r="N11" s="402"/>
      <c r="O11" s="402"/>
      <c r="P11" s="377" t="s">
        <v>31</v>
      </c>
      <c r="Q11" s="378"/>
      <c r="R11" s="379"/>
      <c r="S11" s="383" t="s">
        <v>47</v>
      </c>
      <c r="T11" s="384"/>
      <c r="U11" s="384"/>
      <c r="V11" s="384"/>
      <c r="W11" s="387"/>
      <c r="X11" s="383" t="s">
        <v>41</v>
      </c>
      <c r="Y11" s="384"/>
      <c r="Z11" s="387"/>
    </row>
    <row r="12" spans="1:26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85"/>
      <c r="J12" s="386"/>
      <c r="K12" s="399"/>
      <c r="L12" s="403"/>
      <c r="M12" s="404"/>
      <c r="N12" s="404"/>
      <c r="O12" s="404"/>
      <c r="P12" s="380"/>
      <c r="Q12" s="381"/>
      <c r="R12" s="382"/>
      <c r="S12" s="385"/>
      <c r="T12" s="386"/>
      <c r="U12" s="386"/>
      <c r="V12" s="386"/>
      <c r="W12" s="399"/>
      <c r="X12" s="388"/>
      <c r="Y12" s="389"/>
      <c r="Z12" s="390"/>
    </row>
    <row r="13" spans="1:26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17" t="s">
        <v>54</v>
      </c>
      <c r="O13" s="24" t="s">
        <v>37</v>
      </c>
      <c r="P13" s="16" t="s">
        <v>44</v>
      </c>
      <c r="Q13" s="17" t="s">
        <v>43</v>
      </c>
      <c r="R13" s="24" t="s">
        <v>38</v>
      </c>
      <c r="S13" s="16" t="s">
        <v>44</v>
      </c>
      <c r="T13" s="17" t="s">
        <v>40</v>
      </c>
      <c r="U13" s="17" t="s">
        <v>30</v>
      </c>
      <c r="V13" s="24" t="s">
        <v>60</v>
      </c>
      <c r="W13" s="24" t="s">
        <v>34</v>
      </c>
      <c r="X13" s="16" t="s">
        <v>44</v>
      </c>
      <c r="Y13" s="17" t="s">
        <v>35</v>
      </c>
      <c r="Z13" s="18" t="s">
        <v>36</v>
      </c>
    </row>
    <row r="14" spans="1:26" ht="15" customHeight="1" x14ac:dyDescent="0.2">
      <c r="A14" s="391" t="s">
        <v>51</v>
      </c>
      <c r="B14" s="42" t="s">
        <v>52</v>
      </c>
      <c r="C14" s="35"/>
      <c r="D14" s="259"/>
      <c r="E14" s="47">
        <f>SUM(E15:E16)</f>
        <v>17411</v>
      </c>
      <c r="F14" s="77">
        <f t="shared" ref="F14:Z14" si="0">SUM(F15:F16)</f>
        <v>1540</v>
      </c>
      <c r="G14" s="75">
        <f t="shared" si="0"/>
        <v>0</v>
      </c>
      <c r="H14" s="78">
        <f t="shared" si="0"/>
        <v>1540</v>
      </c>
      <c r="I14" s="109">
        <f t="shared" si="0"/>
        <v>15368</v>
      </c>
      <c r="J14" s="75">
        <f t="shared" si="0"/>
        <v>11016</v>
      </c>
      <c r="K14" s="79">
        <f t="shared" si="0"/>
        <v>4352</v>
      </c>
      <c r="L14" s="77">
        <f t="shared" si="0"/>
        <v>19</v>
      </c>
      <c r="M14" s="75">
        <f t="shared" si="0"/>
        <v>19</v>
      </c>
      <c r="N14" s="75">
        <f t="shared" si="0"/>
        <v>0</v>
      </c>
      <c r="O14" s="78">
        <f t="shared" si="0"/>
        <v>0</v>
      </c>
      <c r="P14" s="109">
        <f t="shared" si="0"/>
        <v>0</v>
      </c>
      <c r="Q14" s="75">
        <f t="shared" si="0"/>
        <v>0</v>
      </c>
      <c r="R14" s="79">
        <f t="shared" si="0"/>
        <v>0</v>
      </c>
      <c r="S14" s="77">
        <f t="shared" si="0"/>
        <v>484</v>
      </c>
      <c r="T14" s="75">
        <f t="shared" si="0"/>
        <v>484</v>
      </c>
      <c r="U14" s="75">
        <f t="shared" si="0"/>
        <v>0</v>
      </c>
      <c r="V14" s="75">
        <f t="shared" si="0"/>
        <v>0</v>
      </c>
      <c r="W14" s="78">
        <f t="shared" si="0"/>
        <v>0</v>
      </c>
      <c r="X14" s="109">
        <f t="shared" si="0"/>
        <v>0</v>
      </c>
      <c r="Y14" s="75">
        <f t="shared" si="0"/>
        <v>0</v>
      </c>
      <c r="Z14" s="78">
        <f t="shared" si="0"/>
        <v>0</v>
      </c>
    </row>
    <row r="15" spans="1:26" ht="15" customHeight="1" x14ac:dyDescent="0.2">
      <c r="A15" s="392"/>
      <c r="B15" s="43" t="s">
        <v>0</v>
      </c>
      <c r="C15" s="36"/>
      <c r="D15" s="260"/>
      <c r="E15" s="48">
        <v>0</v>
      </c>
      <c r="F15" s="33">
        <v>0</v>
      </c>
      <c r="G15" s="25">
        <v>0</v>
      </c>
      <c r="H15" s="26">
        <v>0</v>
      </c>
      <c r="I15" s="29">
        <v>0</v>
      </c>
      <c r="J15" s="25">
        <v>0</v>
      </c>
      <c r="K15" s="31">
        <v>0</v>
      </c>
      <c r="L15" s="33">
        <v>0</v>
      </c>
      <c r="M15" s="25">
        <v>0</v>
      </c>
      <c r="N15" s="25">
        <v>0</v>
      </c>
      <c r="O15" s="26">
        <v>0</v>
      </c>
      <c r="P15" s="29">
        <v>0</v>
      </c>
      <c r="Q15" s="25">
        <v>0</v>
      </c>
      <c r="R15" s="31">
        <v>0</v>
      </c>
      <c r="S15" s="33">
        <v>0</v>
      </c>
      <c r="T15" s="25">
        <v>0</v>
      </c>
      <c r="U15" s="25">
        <v>0</v>
      </c>
      <c r="V15" s="25">
        <v>0</v>
      </c>
      <c r="W15" s="26">
        <v>0</v>
      </c>
      <c r="X15" s="29">
        <v>0</v>
      </c>
      <c r="Y15" s="25">
        <v>0</v>
      </c>
      <c r="Z15" s="26">
        <v>0</v>
      </c>
    </row>
    <row r="16" spans="1:26" ht="15" customHeight="1" thickBot="1" x14ac:dyDescent="0.25">
      <c r="A16" s="400"/>
      <c r="B16" s="261" t="s">
        <v>2</v>
      </c>
      <c r="C16" s="262"/>
      <c r="D16" s="263"/>
      <c r="E16" s="49">
        <f>SUM(E17:E59)</f>
        <v>17411</v>
      </c>
      <c r="F16" s="34">
        <f t="shared" ref="F16:Z16" si="1">SUM(F17:F59)</f>
        <v>1540</v>
      </c>
      <c r="G16" s="27">
        <f t="shared" si="1"/>
        <v>0</v>
      </c>
      <c r="H16" s="28">
        <f t="shared" si="1"/>
        <v>1540</v>
      </c>
      <c r="I16" s="30">
        <f t="shared" si="1"/>
        <v>15368</v>
      </c>
      <c r="J16" s="27">
        <f t="shared" si="1"/>
        <v>11016</v>
      </c>
      <c r="K16" s="32">
        <f t="shared" si="1"/>
        <v>4352</v>
      </c>
      <c r="L16" s="34">
        <f t="shared" si="1"/>
        <v>19</v>
      </c>
      <c r="M16" s="27">
        <f t="shared" si="1"/>
        <v>19</v>
      </c>
      <c r="N16" s="27">
        <f t="shared" si="1"/>
        <v>0</v>
      </c>
      <c r="O16" s="28">
        <f t="shared" si="1"/>
        <v>0</v>
      </c>
      <c r="P16" s="30">
        <f t="shared" si="1"/>
        <v>0</v>
      </c>
      <c r="Q16" s="27">
        <f t="shared" si="1"/>
        <v>0</v>
      </c>
      <c r="R16" s="32">
        <f t="shared" si="1"/>
        <v>0</v>
      </c>
      <c r="S16" s="34">
        <f t="shared" si="1"/>
        <v>484</v>
      </c>
      <c r="T16" s="27">
        <f t="shared" si="1"/>
        <v>484</v>
      </c>
      <c r="U16" s="27">
        <f t="shared" si="1"/>
        <v>0</v>
      </c>
      <c r="V16" s="27">
        <f t="shared" si="1"/>
        <v>0</v>
      </c>
      <c r="W16" s="28">
        <f t="shared" si="1"/>
        <v>0</v>
      </c>
      <c r="X16" s="30">
        <f t="shared" si="1"/>
        <v>0</v>
      </c>
      <c r="Y16" s="27">
        <f t="shared" si="1"/>
        <v>0</v>
      </c>
      <c r="Z16" s="28">
        <f t="shared" si="1"/>
        <v>0</v>
      </c>
    </row>
    <row r="17" spans="1:27" s="40" customFormat="1" ht="15" customHeight="1" x14ac:dyDescent="0.2">
      <c r="A17" s="289" t="s">
        <v>1</v>
      </c>
      <c r="B17" s="290" t="s">
        <v>2</v>
      </c>
      <c r="C17" s="291">
        <v>50029037</v>
      </c>
      <c r="D17" s="292" t="s">
        <v>65</v>
      </c>
      <c r="E17" s="226">
        <f>SUM(F17+I17+L17+P17+S17+X17)</f>
        <v>735</v>
      </c>
      <c r="F17" s="227">
        <f>SUM(G17:H17)</f>
        <v>127</v>
      </c>
      <c r="G17" s="234">
        <v>0</v>
      </c>
      <c r="H17" s="235">
        <v>127</v>
      </c>
      <c r="I17" s="230">
        <f>SUM(J17:K17)</f>
        <v>494</v>
      </c>
      <c r="J17" s="234">
        <v>494</v>
      </c>
      <c r="K17" s="236">
        <v>0</v>
      </c>
      <c r="L17" s="237">
        <f>SUM(M17:O17)</f>
        <v>0</v>
      </c>
      <c r="M17" s="234">
        <v>0</v>
      </c>
      <c r="N17" s="234">
        <v>0</v>
      </c>
      <c r="O17" s="235">
        <v>0</v>
      </c>
      <c r="P17" s="227">
        <f>SUM(Q17:R17)</f>
        <v>0</v>
      </c>
      <c r="Q17" s="234">
        <v>0</v>
      </c>
      <c r="R17" s="235">
        <v>0</v>
      </c>
      <c r="S17" s="238">
        <f>SUM(T17:W17)</f>
        <v>114</v>
      </c>
      <c r="T17" s="234">
        <v>114</v>
      </c>
      <c r="U17" s="234">
        <v>0</v>
      </c>
      <c r="V17" s="234">
        <v>0</v>
      </c>
      <c r="W17" s="236">
        <v>0</v>
      </c>
      <c r="X17" s="227">
        <f>SUM(Y17:Z17)</f>
        <v>0</v>
      </c>
      <c r="Y17" s="234">
        <v>0</v>
      </c>
      <c r="Z17" s="235">
        <v>0</v>
      </c>
    </row>
    <row r="18" spans="1:27" s="40" customFormat="1" ht="15" customHeight="1" x14ac:dyDescent="0.2">
      <c r="A18" s="121" t="s">
        <v>1</v>
      </c>
      <c r="B18" s="123" t="s">
        <v>2</v>
      </c>
      <c r="C18" s="125">
        <v>50029010</v>
      </c>
      <c r="D18" s="127" t="s">
        <v>66</v>
      </c>
      <c r="E18" s="129">
        <f>SUM(F18+I18+L18+P18+S18+X18)</f>
        <v>420</v>
      </c>
      <c r="F18" s="147">
        <f>SUM(G18:H18)</f>
        <v>43</v>
      </c>
      <c r="G18" s="114">
        <v>0</v>
      </c>
      <c r="H18" s="140">
        <v>43</v>
      </c>
      <c r="I18" s="145">
        <f>SUM(J18:K18)</f>
        <v>301</v>
      </c>
      <c r="J18" s="114">
        <v>216</v>
      </c>
      <c r="K18" s="149">
        <v>85</v>
      </c>
      <c r="L18" s="139">
        <f>SUM(M18:O18)</f>
        <v>0</v>
      </c>
      <c r="M18" s="114">
        <v>0</v>
      </c>
      <c r="N18" s="114">
        <v>0</v>
      </c>
      <c r="O18" s="140">
        <v>0</v>
      </c>
      <c r="P18" s="147">
        <f>SUM(Q18:R18)</f>
        <v>0</v>
      </c>
      <c r="Q18" s="114">
        <v>0</v>
      </c>
      <c r="R18" s="140">
        <v>0</v>
      </c>
      <c r="S18" s="150">
        <f>SUM(T18:W18)</f>
        <v>76</v>
      </c>
      <c r="T18" s="114">
        <v>76</v>
      </c>
      <c r="U18" s="114">
        <v>0</v>
      </c>
      <c r="V18" s="114">
        <v>0</v>
      </c>
      <c r="W18" s="149">
        <v>0</v>
      </c>
      <c r="X18" s="147">
        <f>SUM(Y18:Z18)</f>
        <v>0</v>
      </c>
      <c r="Y18" s="114">
        <v>0</v>
      </c>
      <c r="Z18" s="140">
        <v>0</v>
      </c>
    </row>
    <row r="19" spans="1:27" s="40" customFormat="1" ht="15" customHeight="1" x14ac:dyDescent="0.2">
      <c r="A19" s="121" t="s">
        <v>1</v>
      </c>
      <c r="B19" s="123" t="s">
        <v>2</v>
      </c>
      <c r="C19" s="125">
        <v>50015141</v>
      </c>
      <c r="D19" s="127" t="s">
        <v>67</v>
      </c>
      <c r="E19" s="129">
        <f>SUM(F19+I19+L19+P19+S19+X19)</f>
        <v>1241</v>
      </c>
      <c r="F19" s="147">
        <f>SUM(G19:H19)</f>
        <v>54</v>
      </c>
      <c r="G19" s="114">
        <v>0</v>
      </c>
      <c r="H19" s="140">
        <v>54</v>
      </c>
      <c r="I19" s="145">
        <f>SUM(J19:K19)</f>
        <v>1187</v>
      </c>
      <c r="J19" s="114">
        <v>639</v>
      </c>
      <c r="K19" s="149">
        <v>548</v>
      </c>
      <c r="L19" s="139">
        <f>SUM(M19:O19)</f>
        <v>0</v>
      </c>
      <c r="M19" s="114">
        <v>0</v>
      </c>
      <c r="N19" s="114">
        <v>0</v>
      </c>
      <c r="O19" s="140">
        <v>0</v>
      </c>
      <c r="P19" s="147">
        <f>SUM(Q19:R19)</f>
        <v>0</v>
      </c>
      <c r="Q19" s="114">
        <v>0</v>
      </c>
      <c r="R19" s="140">
        <v>0</v>
      </c>
      <c r="S19" s="150">
        <f>SUM(T19:W19)</f>
        <v>0</v>
      </c>
      <c r="T19" s="114">
        <v>0</v>
      </c>
      <c r="U19" s="114">
        <v>0</v>
      </c>
      <c r="V19" s="114">
        <v>0</v>
      </c>
      <c r="W19" s="149">
        <v>0</v>
      </c>
      <c r="X19" s="147">
        <f>SUM(Y19:Z19)</f>
        <v>0</v>
      </c>
      <c r="Y19" s="114">
        <v>0</v>
      </c>
      <c r="Z19" s="140">
        <v>0</v>
      </c>
    </row>
    <row r="20" spans="1:27" s="40" customFormat="1" ht="15" customHeight="1" x14ac:dyDescent="0.2">
      <c r="A20" s="121" t="s">
        <v>17</v>
      </c>
      <c r="B20" s="123" t="s">
        <v>2</v>
      </c>
      <c r="C20" s="125">
        <v>50024655</v>
      </c>
      <c r="D20" s="127" t="s">
        <v>68</v>
      </c>
      <c r="E20" s="129">
        <f>SUM(F20+I20+L20+P20+S20+X20)</f>
        <v>373</v>
      </c>
      <c r="F20" s="147">
        <f>SUM(G20:H20)</f>
        <v>73</v>
      </c>
      <c r="G20" s="114">
        <v>0</v>
      </c>
      <c r="H20" s="140">
        <v>73</v>
      </c>
      <c r="I20" s="145">
        <f>SUM(J20:K20)</f>
        <v>300</v>
      </c>
      <c r="J20" s="114">
        <v>198</v>
      </c>
      <c r="K20" s="149">
        <v>102</v>
      </c>
      <c r="L20" s="139">
        <f>SUM(M20:O20)</f>
        <v>0</v>
      </c>
      <c r="M20" s="114">
        <v>0</v>
      </c>
      <c r="N20" s="114">
        <v>0</v>
      </c>
      <c r="O20" s="140">
        <v>0</v>
      </c>
      <c r="P20" s="147">
        <f>SUM(Q20:R20)</f>
        <v>0</v>
      </c>
      <c r="Q20" s="114">
        <v>0</v>
      </c>
      <c r="R20" s="140">
        <v>0</v>
      </c>
      <c r="S20" s="150">
        <f>SUM(T20:W20)</f>
        <v>0</v>
      </c>
      <c r="T20" s="114">
        <v>0</v>
      </c>
      <c r="U20" s="114">
        <v>0</v>
      </c>
      <c r="V20" s="114">
        <v>0</v>
      </c>
      <c r="W20" s="149">
        <v>0</v>
      </c>
      <c r="X20" s="147">
        <f>SUM(Y20:Z20)</f>
        <v>0</v>
      </c>
      <c r="Y20" s="114">
        <v>0</v>
      </c>
      <c r="Z20" s="140">
        <v>0</v>
      </c>
    </row>
    <row r="21" spans="1:27" s="40" customFormat="1" ht="15" customHeight="1" x14ac:dyDescent="0.2">
      <c r="A21" s="121" t="s">
        <v>3</v>
      </c>
      <c r="B21" s="123" t="s">
        <v>2</v>
      </c>
      <c r="C21" s="125">
        <v>50002112</v>
      </c>
      <c r="D21" s="127" t="s">
        <v>69</v>
      </c>
      <c r="E21" s="129">
        <f t="shared" ref="E21:E27" si="2">SUM(F21+I21+L21+P21+S21+X21)</f>
        <v>261</v>
      </c>
      <c r="F21" s="147">
        <f t="shared" ref="F21:F27" si="3">SUM(G21:H21)</f>
        <v>18</v>
      </c>
      <c r="G21" s="114">
        <v>0</v>
      </c>
      <c r="H21" s="140">
        <v>18</v>
      </c>
      <c r="I21" s="145">
        <f t="shared" ref="I21:I27" si="4">SUM(J21:K21)</f>
        <v>214</v>
      </c>
      <c r="J21" s="114">
        <v>140</v>
      </c>
      <c r="K21" s="149">
        <v>74</v>
      </c>
      <c r="L21" s="139">
        <f t="shared" ref="L21:L27" si="5">SUM(M21:O21)</f>
        <v>0</v>
      </c>
      <c r="M21" s="114">
        <v>0</v>
      </c>
      <c r="N21" s="114">
        <v>0</v>
      </c>
      <c r="O21" s="140">
        <v>0</v>
      </c>
      <c r="P21" s="147">
        <f t="shared" ref="P21:P27" si="6">SUM(Q21:R21)</f>
        <v>0</v>
      </c>
      <c r="Q21" s="114">
        <v>0</v>
      </c>
      <c r="R21" s="140">
        <v>0</v>
      </c>
      <c r="S21" s="150">
        <f t="shared" ref="S21:S27" si="7">SUM(T21:W21)</f>
        <v>29</v>
      </c>
      <c r="T21" s="114">
        <v>29</v>
      </c>
      <c r="U21" s="114">
        <v>0</v>
      </c>
      <c r="V21" s="114">
        <v>0</v>
      </c>
      <c r="W21" s="149">
        <v>0</v>
      </c>
      <c r="X21" s="147">
        <f t="shared" ref="X21:X27" si="8">SUM(Y21:Z21)</f>
        <v>0</v>
      </c>
      <c r="Y21" s="114">
        <v>0</v>
      </c>
      <c r="Z21" s="140">
        <v>0</v>
      </c>
    </row>
    <row r="22" spans="1:27" s="40" customFormat="1" ht="15" customHeight="1" x14ac:dyDescent="0.2">
      <c r="A22" s="121" t="s">
        <v>3</v>
      </c>
      <c r="B22" s="123" t="s">
        <v>2</v>
      </c>
      <c r="C22" s="125">
        <v>50022075</v>
      </c>
      <c r="D22" s="127" t="s">
        <v>70</v>
      </c>
      <c r="E22" s="129">
        <f t="shared" si="2"/>
        <v>170</v>
      </c>
      <c r="F22" s="147">
        <f t="shared" si="3"/>
        <v>13</v>
      </c>
      <c r="G22" s="114">
        <v>0</v>
      </c>
      <c r="H22" s="140">
        <v>13</v>
      </c>
      <c r="I22" s="145">
        <f t="shared" si="4"/>
        <v>157</v>
      </c>
      <c r="J22" s="114">
        <v>104</v>
      </c>
      <c r="K22" s="149">
        <v>53</v>
      </c>
      <c r="L22" s="139">
        <f t="shared" si="5"/>
        <v>0</v>
      </c>
      <c r="M22" s="114">
        <v>0</v>
      </c>
      <c r="N22" s="114">
        <v>0</v>
      </c>
      <c r="O22" s="140">
        <v>0</v>
      </c>
      <c r="P22" s="147">
        <f t="shared" si="6"/>
        <v>0</v>
      </c>
      <c r="Q22" s="114">
        <v>0</v>
      </c>
      <c r="R22" s="140">
        <v>0</v>
      </c>
      <c r="S22" s="150">
        <f t="shared" si="7"/>
        <v>0</v>
      </c>
      <c r="T22" s="114">
        <v>0</v>
      </c>
      <c r="U22" s="114">
        <v>0</v>
      </c>
      <c r="V22" s="114">
        <v>0</v>
      </c>
      <c r="W22" s="149">
        <v>0</v>
      </c>
      <c r="X22" s="147">
        <f t="shared" si="8"/>
        <v>0</v>
      </c>
      <c r="Y22" s="114">
        <v>0</v>
      </c>
      <c r="Z22" s="140">
        <v>0</v>
      </c>
    </row>
    <row r="23" spans="1:27" s="40" customFormat="1" ht="15" customHeight="1" x14ac:dyDescent="0.2">
      <c r="A23" s="121" t="s">
        <v>3</v>
      </c>
      <c r="B23" s="123" t="s">
        <v>2</v>
      </c>
      <c r="C23" s="125">
        <v>50002066</v>
      </c>
      <c r="D23" s="127" t="s">
        <v>71</v>
      </c>
      <c r="E23" s="129">
        <f t="shared" si="2"/>
        <v>308</v>
      </c>
      <c r="F23" s="147">
        <f t="shared" si="3"/>
        <v>34</v>
      </c>
      <c r="G23" s="114">
        <v>0</v>
      </c>
      <c r="H23" s="140">
        <v>34</v>
      </c>
      <c r="I23" s="145">
        <f t="shared" si="4"/>
        <v>274</v>
      </c>
      <c r="J23" s="114">
        <v>171</v>
      </c>
      <c r="K23" s="149">
        <v>103</v>
      </c>
      <c r="L23" s="139">
        <f t="shared" si="5"/>
        <v>0</v>
      </c>
      <c r="M23" s="114">
        <v>0</v>
      </c>
      <c r="N23" s="114">
        <v>0</v>
      </c>
      <c r="O23" s="140">
        <v>0</v>
      </c>
      <c r="P23" s="147">
        <f t="shared" si="6"/>
        <v>0</v>
      </c>
      <c r="Q23" s="114">
        <v>0</v>
      </c>
      <c r="R23" s="140">
        <v>0</v>
      </c>
      <c r="S23" s="150">
        <f t="shared" si="7"/>
        <v>0</v>
      </c>
      <c r="T23" s="114">
        <v>0</v>
      </c>
      <c r="U23" s="114">
        <v>0</v>
      </c>
      <c r="V23" s="114">
        <v>0</v>
      </c>
      <c r="W23" s="149">
        <v>0</v>
      </c>
      <c r="X23" s="147">
        <f t="shared" si="8"/>
        <v>0</v>
      </c>
      <c r="Y23" s="114">
        <v>0</v>
      </c>
      <c r="Z23" s="140">
        <v>0</v>
      </c>
    </row>
    <row r="24" spans="1:27" s="40" customFormat="1" ht="15" customHeight="1" x14ac:dyDescent="0.2">
      <c r="A24" s="121" t="s">
        <v>3</v>
      </c>
      <c r="B24" s="123" t="s">
        <v>2</v>
      </c>
      <c r="C24" s="125">
        <v>50001922</v>
      </c>
      <c r="D24" s="127" t="s">
        <v>72</v>
      </c>
      <c r="E24" s="129">
        <f t="shared" si="2"/>
        <v>390</v>
      </c>
      <c r="F24" s="147">
        <f t="shared" si="3"/>
        <v>48</v>
      </c>
      <c r="G24" s="114">
        <v>0</v>
      </c>
      <c r="H24" s="140">
        <v>48</v>
      </c>
      <c r="I24" s="145">
        <f t="shared" si="4"/>
        <v>290</v>
      </c>
      <c r="J24" s="114">
        <v>193</v>
      </c>
      <c r="K24" s="149">
        <v>97</v>
      </c>
      <c r="L24" s="139">
        <f t="shared" si="5"/>
        <v>0</v>
      </c>
      <c r="M24" s="114">
        <v>0</v>
      </c>
      <c r="N24" s="114">
        <v>0</v>
      </c>
      <c r="O24" s="140">
        <v>0</v>
      </c>
      <c r="P24" s="147">
        <f t="shared" si="6"/>
        <v>0</v>
      </c>
      <c r="Q24" s="114">
        <v>0</v>
      </c>
      <c r="R24" s="140">
        <v>0</v>
      </c>
      <c r="S24" s="150">
        <f t="shared" si="7"/>
        <v>52</v>
      </c>
      <c r="T24" s="114">
        <v>52</v>
      </c>
      <c r="U24" s="114">
        <v>0</v>
      </c>
      <c r="V24" s="114">
        <v>0</v>
      </c>
      <c r="W24" s="149">
        <v>0</v>
      </c>
      <c r="X24" s="147">
        <f t="shared" si="8"/>
        <v>0</v>
      </c>
      <c r="Y24" s="114">
        <v>0</v>
      </c>
      <c r="Z24" s="140">
        <v>0</v>
      </c>
    </row>
    <row r="25" spans="1:27" s="40" customFormat="1" ht="15" customHeight="1" x14ac:dyDescent="0.2">
      <c r="A25" s="121" t="s">
        <v>3</v>
      </c>
      <c r="B25" s="123" t="s">
        <v>2</v>
      </c>
      <c r="C25" s="125">
        <v>50022067</v>
      </c>
      <c r="D25" s="127" t="s">
        <v>73</v>
      </c>
      <c r="E25" s="129">
        <f t="shared" si="2"/>
        <v>243</v>
      </c>
      <c r="F25" s="147">
        <f t="shared" si="3"/>
        <v>26</v>
      </c>
      <c r="G25" s="114">
        <v>0</v>
      </c>
      <c r="H25" s="140">
        <v>26</v>
      </c>
      <c r="I25" s="145">
        <f t="shared" si="4"/>
        <v>217</v>
      </c>
      <c r="J25" s="114">
        <v>146</v>
      </c>
      <c r="K25" s="149">
        <v>71</v>
      </c>
      <c r="L25" s="139">
        <f t="shared" si="5"/>
        <v>0</v>
      </c>
      <c r="M25" s="114">
        <v>0</v>
      </c>
      <c r="N25" s="114">
        <v>0</v>
      </c>
      <c r="O25" s="140">
        <v>0</v>
      </c>
      <c r="P25" s="147">
        <f t="shared" si="6"/>
        <v>0</v>
      </c>
      <c r="Q25" s="114">
        <v>0</v>
      </c>
      <c r="R25" s="140">
        <v>0</v>
      </c>
      <c r="S25" s="150">
        <f t="shared" si="7"/>
        <v>0</v>
      </c>
      <c r="T25" s="114">
        <v>0</v>
      </c>
      <c r="U25" s="114">
        <v>0</v>
      </c>
      <c r="V25" s="114">
        <v>0</v>
      </c>
      <c r="W25" s="149">
        <v>0</v>
      </c>
      <c r="X25" s="147">
        <f t="shared" si="8"/>
        <v>0</v>
      </c>
      <c r="Y25" s="114">
        <v>0</v>
      </c>
      <c r="Z25" s="140">
        <v>0</v>
      </c>
    </row>
    <row r="26" spans="1:27" s="40" customFormat="1" ht="15" customHeight="1" x14ac:dyDescent="0.2">
      <c r="A26" s="121" t="s">
        <v>4</v>
      </c>
      <c r="B26" s="123" t="s">
        <v>2</v>
      </c>
      <c r="C26" s="125">
        <v>50029789</v>
      </c>
      <c r="D26" s="127" t="s">
        <v>110</v>
      </c>
      <c r="E26" s="129">
        <f t="shared" si="2"/>
        <v>196</v>
      </c>
      <c r="F26" s="147">
        <f t="shared" si="3"/>
        <v>24</v>
      </c>
      <c r="G26" s="114">
        <v>0</v>
      </c>
      <c r="H26" s="140">
        <v>24</v>
      </c>
      <c r="I26" s="145">
        <f t="shared" si="4"/>
        <v>145</v>
      </c>
      <c r="J26" s="114">
        <v>145</v>
      </c>
      <c r="K26" s="149">
        <v>0</v>
      </c>
      <c r="L26" s="139">
        <f t="shared" si="5"/>
        <v>0</v>
      </c>
      <c r="M26" s="114">
        <v>0</v>
      </c>
      <c r="N26" s="114">
        <v>0</v>
      </c>
      <c r="O26" s="140">
        <v>0</v>
      </c>
      <c r="P26" s="147">
        <f t="shared" si="6"/>
        <v>0</v>
      </c>
      <c r="Q26" s="114">
        <v>0</v>
      </c>
      <c r="R26" s="140">
        <v>0</v>
      </c>
      <c r="S26" s="150">
        <f t="shared" si="7"/>
        <v>27</v>
      </c>
      <c r="T26" s="114">
        <v>27</v>
      </c>
      <c r="U26" s="114">
        <v>0</v>
      </c>
      <c r="V26" s="114">
        <v>0</v>
      </c>
      <c r="W26" s="149">
        <v>0</v>
      </c>
      <c r="X26" s="147">
        <f t="shared" si="8"/>
        <v>0</v>
      </c>
      <c r="Y26" s="114">
        <v>0</v>
      </c>
      <c r="Z26" s="140">
        <v>0</v>
      </c>
    </row>
    <row r="27" spans="1:27" s="40" customFormat="1" ht="15" customHeight="1" x14ac:dyDescent="0.2">
      <c r="A27" s="121" t="s">
        <v>5</v>
      </c>
      <c r="B27" s="123" t="s">
        <v>2</v>
      </c>
      <c r="C27" s="125">
        <v>50024213</v>
      </c>
      <c r="D27" s="127" t="s">
        <v>75</v>
      </c>
      <c r="E27" s="129">
        <f t="shared" si="2"/>
        <v>117</v>
      </c>
      <c r="F27" s="147">
        <f t="shared" si="3"/>
        <v>4</v>
      </c>
      <c r="G27" s="114">
        <v>0</v>
      </c>
      <c r="H27" s="140">
        <v>4</v>
      </c>
      <c r="I27" s="145">
        <f t="shared" si="4"/>
        <v>113</v>
      </c>
      <c r="J27" s="114">
        <v>94</v>
      </c>
      <c r="K27" s="149">
        <v>19</v>
      </c>
      <c r="L27" s="139">
        <f t="shared" si="5"/>
        <v>0</v>
      </c>
      <c r="M27" s="114">
        <v>0</v>
      </c>
      <c r="N27" s="114">
        <v>0</v>
      </c>
      <c r="O27" s="140">
        <v>0</v>
      </c>
      <c r="P27" s="147">
        <f t="shared" si="6"/>
        <v>0</v>
      </c>
      <c r="Q27" s="114">
        <v>0</v>
      </c>
      <c r="R27" s="140">
        <v>0</v>
      </c>
      <c r="S27" s="150">
        <f t="shared" si="7"/>
        <v>0</v>
      </c>
      <c r="T27" s="114">
        <v>0</v>
      </c>
      <c r="U27" s="114">
        <v>0</v>
      </c>
      <c r="V27" s="114">
        <v>0</v>
      </c>
      <c r="W27" s="149">
        <v>0</v>
      </c>
      <c r="X27" s="147">
        <f t="shared" si="8"/>
        <v>0</v>
      </c>
      <c r="Y27" s="114">
        <v>0</v>
      </c>
      <c r="Z27" s="140">
        <v>0</v>
      </c>
    </row>
    <row r="28" spans="1:27" s="40" customFormat="1" ht="15" customHeight="1" x14ac:dyDescent="0.2">
      <c r="A28" s="121" t="s">
        <v>18</v>
      </c>
      <c r="B28" s="123" t="s">
        <v>2</v>
      </c>
      <c r="C28" s="125">
        <v>50021850</v>
      </c>
      <c r="D28" s="127" t="s">
        <v>76</v>
      </c>
      <c r="E28" s="129">
        <f t="shared" ref="E28:E42" si="9">SUM(F28+I28+L28+P28+S28+X28)</f>
        <v>7</v>
      </c>
      <c r="F28" s="147">
        <f t="shared" ref="F28:F42" si="10">SUM(G28:H28)</f>
        <v>0</v>
      </c>
      <c r="G28" s="114">
        <v>0</v>
      </c>
      <c r="H28" s="140">
        <v>0</v>
      </c>
      <c r="I28" s="145">
        <f t="shared" ref="I28:I42" si="11">SUM(J28:K28)</f>
        <v>7</v>
      </c>
      <c r="J28" s="114">
        <v>7</v>
      </c>
      <c r="K28" s="149">
        <v>0</v>
      </c>
      <c r="L28" s="139">
        <f t="shared" ref="L28:L42" si="12">SUM(M28:O28)</f>
        <v>0</v>
      </c>
      <c r="M28" s="114">
        <v>0</v>
      </c>
      <c r="N28" s="114">
        <v>0</v>
      </c>
      <c r="O28" s="140">
        <v>0</v>
      </c>
      <c r="P28" s="147">
        <f t="shared" ref="P28:P42" si="13">SUM(Q28:R28)</f>
        <v>0</v>
      </c>
      <c r="Q28" s="114">
        <v>0</v>
      </c>
      <c r="R28" s="140">
        <v>0</v>
      </c>
      <c r="S28" s="150">
        <f t="shared" ref="S28:S42" si="14">SUM(T28:W28)</f>
        <v>0</v>
      </c>
      <c r="T28" s="114">
        <v>0</v>
      </c>
      <c r="U28" s="114">
        <v>0</v>
      </c>
      <c r="V28" s="114">
        <v>0</v>
      </c>
      <c r="W28" s="149">
        <v>0</v>
      </c>
      <c r="X28" s="147">
        <f t="shared" ref="X28:X42" si="15">SUM(Y28:Z28)</f>
        <v>0</v>
      </c>
      <c r="Y28" s="114">
        <v>0</v>
      </c>
      <c r="Z28" s="140">
        <v>0</v>
      </c>
    </row>
    <row r="29" spans="1:27" s="41" customFormat="1" ht="15" customHeight="1" x14ac:dyDescent="0.2">
      <c r="A29" s="121" t="s">
        <v>19</v>
      </c>
      <c r="B29" s="123" t="s">
        <v>2</v>
      </c>
      <c r="C29" s="125">
        <v>50028375</v>
      </c>
      <c r="D29" s="127" t="s">
        <v>77</v>
      </c>
      <c r="E29" s="129">
        <f t="shared" si="9"/>
        <v>1360</v>
      </c>
      <c r="F29" s="147">
        <f t="shared" si="10"/>
        <v>61</v>
      </c>
      <c r="G29" s="114">
        <v>0</v>
      </c>
      <c r="H29" s="140">
        <v>61</v>
      </c>
      <c r="I29" s="145">
        <f t="shared" si="11"/>
        <v>1299</v>
      </c>
      <c r="J29" s="114">
        <v>950</v>
      </c>
      <c r="K29" s="149">
        <v>349</v>
      </c>
      <c r="L29" s="139">
        <f t="shared" si="12"/>
        <v>0</v>
      </c>
      <c r="M29" s="114">
        <v>0</v>
      </c>
      <c r="N29" s="114">
        <v>0</v>
      </c>
      <c r="O29" s="140">
        <v>0</v>
      </c>
      <c r="P29" s="147">
        <f t="shared" si="13"/>
        <v>0</v>
      </c>
      <c r="Q29" s="114">
        <v>0</v>
      </c>
      <c r="R29" s="140">
        <v>0</v>
      </c>
      <c r="S29" s="150">
        <f t="shared" si="14"/>
        <v>0</v>
      </c>
      <c r="T29" s="114">
        <v>0</v>
      </c>
      <c r="U29" s="114">
        <v>0</v>
      </c>
      <c r="V29" s="114">
        <v>0</v>
      </c>
      <c r="W29" s="149">
        <v>0</v>
      </c>
      <c r="X29" s="147">
        <f t="shared" si="15"/>
        <v>0</v>
      </c>
      <c r="Y29" s="114">
        <v>0</v>
      </c>
      <c r="Z29" s="140">
        <v>0</v>
      </c>
    </row>
    <row r="30" spans="1:27" ht="13.5" customHeight="1" x14ac:dyDescent="0.2">
      <c r="A30" s="121" t="s">
        <v>6</v>
      </c>
      <c r="B30" s="123" t="s">
        <v>2</v>
      </c>
      <c r="C30" s="125">
        <v>50019597</v>
      </c>
      <c r="D30" s="127" t="s">
        <v>78</v>
      </c>
      <c r="E30" s="129">
        <f t="shared" si="9"/>
        <v>696</v>
      </c>
      <c r="F30" s="147">
        <f t="shared" si="10"/>
        <v>0</v>
      </c>
      <c r="G30" s="114">
        <v>0</v>
      </c>
      <c r="H30" s="140">
        <v>0</v>
      </c>
      <c r="I30" s="145">
        <f t="shared" si="11"/>
        <v>696</v>
      </c>
      <c r="J30" s="114">
        <v>511</v>
      </c>
      <c r="K30" s="149">
        <v>185</v>
      </c>
      <c r="L30" s="139">
        <f t="shared" si="12"/>
        <v>0</v>
      </c>
      <c r="M30" s="114">
        <v>0</v>
      </c>
      <c r="N30" s="114">
        <v>0</v>
      </c>
      <c r="O30" s="140">
        <v>0</v>
      </c>
      <c r="P30" s="147">
        <f t="shared" si="13"/>
        <v>0</v>
      </c>
      <c r="Q30" s="114">
        <v>0</v>
      </c>
      <c r="R30" s="140">
        <v>0</v>
      </c>
      <c r="S30" s="150">
        <f t="shared" si="14"/>
        <v>0</v>
      </c>
      <c r="T30" s="114">
        <v>0</v>
      </c>
      <c r="U30" s="114">
        <v>0</v>
      </c>
      <c r="V30" s="114">
        <v>0</v>
      </c>
      <c r="W30" s="149">
        <v>0</v>
      </c>
      <c r="X30" s="147">
        <f t="shared" si="15"/>
        <v>0</v>
      </c>
      <c r="Y30" s="114">
        <v>0</v>
      </c>
      <c r="Z30" s="140">
        <v>0</v>
      </c>
      <c r="AA30" s="52"/>
    </row>
    <row r="31" spans="1:27" ht="13.5" customHeight="1" x14ac:dyDescent="0.2">
      <c r="A31" s="121" t="s">
        <v>20</v>
      </c>
      <c r="B31" s="123" t="s">
        <v>2</v>
      </c>
      <c r="C31" s="125">
        <v>50002147</v>
      </c>
      <c r="D31" s="127" t="s">
        <v>79</v>
      </c>
      <c r="E31" s="129">
        <f t="shared" si="9"/>
        <v>272</v>
      </c>
      <c r="F31" s="147">
        <f t="shared" si="10"/>
        <v>29</v>
      </c>
      <c r="G31" s="114">
        <v>0</v>
      </c>
      <c r="H31" s="140">
        <v>29</v>
      </c>
      <c r="I31" s="145">
        <f t="shared" si="11"/>
        <v>243</v>
      </c>
      <c r="J31" s="114">
        <v>134</v>
      </c>
      <c r="K31" s="149">
        <v>109</v>
      </c>
      <c r="L31" s="139">
        <f t="shared" si="12"/>
        <v>0</v>
      </c>
      <c r="M31" s="114">
        <v>0</v>
      </c>
      <c r="N31" s="114">
        <v>0</v>
      </c>
      <c r="O31" s="140">
        <v>0</v>
      </c>
      <c r="P31" s="147">
        <f t="shared" si="13"/>
        <v>0</v>
      </c>
      <c r="Q31" s="114">
        <v>0</v>
      </c>
      <c r="R31" s="140">
        <v>0</v>
      </c>
      <c r="S31" s="150">
        <f t="shared" si="14"/>
        <v>0</v>
      </c>
      <c r="T31" s="114">
        <v>0</v>
      </c>
      <c r="U31" s="114">
        <v>0</v>
      </c>
      <c r="V31" s="114">
        <v>0</v>
      </c>
      <c r="W31" s="149">
        <v>0</v>
      </c>
      <c r="X31" s="147">
        <f t="shared" si="15"/>
        <v>0</v>
      </c>
      <c r="Y31" s="114">
        <v>0</v>
      </c>
      <c r="Z31" s="140">
        <v>0</v>
      </c>
      <c r="AA31" s="52"/>
    </row>
    <row r="32" spans="1:27" ht="13.5" customHeight="1" x14ac:dyDescent="0.2">
      <c r="A32" s="121" t="s">
        <v>20</v>
      </c>
      <c r="B32" s="123" t="s">
        <v>2</v>
      </c>
      <c r="C32" s="125">
        <v>50029452</v>
      </c>
      <c r="D32" s="127" t="s">
        <v>80</v>
      </c>
      <c r="E32" s="129">
        <f t="shared" si="9"/>
        <v>204</v>
      </c>
      <c r="F32" s="147">
        <f t="shared" si="10"/>
        <v>10</v>
      </c>
      <c r="G32" s="114">
        <v>0</v>
      </c>
      <c r="H32" s="140">
        <v>10</v>
      </c>
      <c r="I32" s="145">
        <f t="shared" si="11"/>
        <v>194</v>
      </c>
      <c r="J32" s="114">
        <v>117</v>
      </c>
      <c r="K32" s="149">
        <v>77</v>
      </c>
      <c r="L32" s="139">
        <f t="shared" si="12"/>
        <v>0</v>
      </c>
      <c r="M32" s="114">
        <v>0</v>
      </c>
      <c r="N32" s="114">
        <v>0</v>
      </c>
      <c r="O32" s="140">
        <v>0</v>
      </c>
      <c r="P32" s="147">
        <f t="shared" si="13"/>
        <v>0</v>
      </c>
      <c r="Q32" s="114">
        <v>0</v>
      </c>
      <c r="R32" s="140">
        <v>0</v>
      </c>
      <c r="S32" s="150">
        <f t="shared" si="14"/>
        <v>0</v>
      </c>
      <c r="T32" s="114">
        <v>0</v>
      </c>
      <c r="U32" s="114">
        <v>0</v>
      </c>
      <c r="V32" s="114">
        <v>0</v>
      </c>
      <c r="W32" s="149">
        <v>0</v>
      </c>
      <c r="X32" s="147">
        <f t="shared" si="15"/>
        <v>0</v>
      </c>
      <c r="Y32" s="114">
        <v>0</v>
      </c>
      <c r="Z32" s="140">
        <v>0</v>
      </c>
      <c r="AA32" s="52"/>
    </row>
    <row r="33" spans="1:27" ht="13.5" customHeight="1" x14ac:dyDescent="0.2">
      <c r="A33" s="121" t="s">
        <v>7</v>
      </c>
      <c r="B33" s="123" t="s">
        <v>2</v>
      </c>
      <c r="C33" s="125">
        <v>50029754</v>
      </c>
      <c r="D33" s="127" t="s">
        <v>81</v>
      </c>
      <c r="E33" s="129">
        <f t="shared" si="9"/>
        <v>216</v>
      </c>
      <c r="F33" s="147">
        <f t="shared" si="10"/>
        <v>15</v>
      </c>
      <c r="G33" s="114">
        <v>0</v>
      </c>
      <c r="H33" s="140">
        <v>15</v>
      </c>
      <c r="I33" s="145">
        <f t="shared" si="11"/>
        <v>201</v>
      </c>
      <c r="J33" s="114">
        <v>132</v>
      </c>
      <c r="K33" s="149">
        <v>69</v>
      </c>
      <c r="L33" s="139">
        <f t="shared" si="12"/>
        <v>0</v>
      </c>
      <c r="M33" s="114">
        <v>0</v>
      </c>
      <c r="N33" s="114">
        <v>0</v>
      </c>
      <c r="O33" s="140">
        <v>0</v>
      </c>
      <c r="P33" s="147">
        <f t="shared" si="13"/>
        <v>0</v>
      </c>
      <c r="Q33" s="114">
        <v>0</v>
      </c>
      <c r="R33" s="140">
        <v>0</v>
      </c>
      <c r="S33" s="150">
        <f t="shared" si="14"/>
        <v>0</v>
      </c>
      <c r="T33" s="114">
        <v>0</v>
      </c>
      <c r="U33" s="114">
        <v>0</v>
      </c>
      <c r="V33" s="114">
        <v>0</v>
      </c>
      <c r="W33" s="149">
        <v>0</v>
      </c>
      <c r="X33" s="147">
        <f t="shared" si="15"/>
        <v>0</v>
      </c>
      <c r="Y33" s="114">
        <v>0</v>
      </c>
      <c r="Z33" s="140">
        <v>0</v>
      </c>
      <c r="AA33" s="52"/>
    </row>
    <row r="34" spans="1:27" ht="13.5" customHeight="1" x14ac:dyDescent="0.2">
      <c r="A34" s="121" t="s">
        <v>8</v>
      </c>
      <c r="B34" s="123" t="s">
        <v>2</v>
      </c>
      <c r="C34" s="125">
        <v>50016130</v>
      </c>
      <c r="D34" s="127" t="s">
        <v>82</v>
      </c>
      <c r="E34" s="129">
        <f t="shared" si="9"/>
        <v>805</v>
      </c>
      <c r="F34" s="147">
        <f t="shared" si="10"/>
        <v>42</v>
      </c>
      <c r="G34" s="114">
        <v>0</v>
      </c>
      <c r="H34" s="140">
        <v>42</v>
      </c>
      <c r="I34" s="145">
        <f t="shared" si="11"/>
        <v>763</v>
      </c>
      <c r="J34" s="114">
        <v>484</v>
      </c>
      <c r="K34" s="149">
        <v>279</v>
      </c>
      <c r="L34" s="139">
        <f t="shared" si="12"/>
        <v>0</v>
      </c>
      <c r="M34" s="114">
        <v>0</v>
      </c>
      <c r="N34" s="114">
        <v>0</v>
      </c>
      <c r="O34" s="140">
        <v>0</v>
      </c>
      <c r="P34" s="147">
        <f t="shared" si="13"/>
        <v>0</v>
      </c>
      <c r="Q34" s="114">
        <v>0</v>
      </c>
      <c r="R34" s="140">
        <v>0</v>
      </c>
      <c r="S34" s="150">
        <f t="shared" si="14"/>
        <v>0</v>
      </c>
      <c r="T34" s="114">
        <v>0</v>
      </c>
      <c r="U34" s="114">
        <v>0</v>
      </c>
      <c r="V34" s="114">
        <v>0</v>
      </c>
      <c r="W34" s="149">
        <v>0</v>
      </c>
      <c r="X34" s="147">
        <f t="shared" si="15"/>
        <v>0</v>
      </c>
      <c r="Y34" s="114">
        <v>0</v>
      </c>
      <c r="Z34" s="140">
        <v>0</v>
      </c>
      <c r="AA34" s="52"/>
    </row>
    <row r="35" spans="1:27" ht="13.5" customHeight="1" x14ac:dyDescent="0.2">
      <c r="A35" s="121" t="s">
        <v>8</v>
      </c>
      <c r="B35" s="123" t="s">
        <v>2</v>
      </c>
      <c r="C35" s="125">
        <v>50030043</v>
      </c>
      <c r="D35" s="127" t="s">
        <v>83</v>
      </c>
      <c r="E35" s="129">
        <f t="shared" si="9"/>
        <v>566</v>
      </c>
      <c r="F35" s="147">
        <f t="shared" si="10"/>
        <v>22</v>
      </c>
      <c r="G35" s="114">
        <v>0</v>
      </c>
      <c r="H35" s="140">
        <v>22</v>
      </c>
      <c r="I35" s="145">
        <f t="shared" si="11"/>
        <v>544</v>
      </c>
      <c r="J35" s="114">
        <v>394</v>
      </c>
      <c r="K35" s="149">
        <v>150</v>
      </c>
      <c r="L35" s="139">
        <f t="shared" si="12"/>
        <v>0</v>
      </c>
      <c r="M35" s="114">
        <v>0</v>
      </c>
      <c r="N35" s="114">
        <v>0</v>
      </c>
      <c r="O35" s="140">
        <v>0</v>
      </c>
      <c r="P35" s="147">
        <f t="shared" si="13"/>
        <v>0</v>
      </c>
      <c r="Q35" s="114">
        <v>0</v>
      </c>
      <c r="R35" s="140">
        <v>0</v>
      </c>
      <c r="S35" s="150">
        <f t="shared" si="14"/>
        <v>0</v>
      </c>
      <c r="T35" s="114">
        <v>0</v>
      </c>
      <c r="U35" s="114">
        <v>0</v>
      </c>
      <c r="V35" s="114">
        <v>0</v>
      </c>
      <c r="W35" s="149">
        <v>0</v>
      </c>
      <c r="X35" s="147">
        <f t="shared" si="15"/>
        <v>0</v>
      </c>
      <c r="Y35" s="114">
        <v>0</v>
      </c>
      <c r="Z35" s="140">
        <v>0</v>
      </c>
      <c r="AA35" s="52"/>
    </row>
    <row r="36" spans="1:27" ht="13.5" customHeight="1" x14ac:dyDescent="0.2">
      <c r="A36" s="121" t="s">
        <v>8</v>
      </c>
      <c r="B36" s="123" t="s">
        <v>2</v>
      </c>
      <c r="C36" s="125">
        <v>50030426</v>
      </c>
      <c r="D36" s="127" t="s">
        <v>84</v>
      </c>
      <c r="E36" s="129">
        <f t="shared" si="9"/>
        <v>588</v>
      </c>
      <c r="F36" s="147">
        <f t="shared" si="10"/>
        <v>0</v>
      </c>
      <c r="G36" s="114">
        <v>0</v>
      </c>
      <c r="H36" s="140">
        <v>0</v>
      </c>
      <c r="I36" s="145">
        <f t="shared" si="11"/>
        <v>588</v>
      </c>
      <c r="J36" s="114">
        <v>429</v>
      </c>
      <c r="K36" s="149">
        <v>159</v>
      </c>
      <c r="L36" s="139">
        <f t="shared" si="12"/>
        <v>0</v>
      </c>
      <c r="M36" s="114">
        <v>0</v>
      </c>
      <c r="N36" s="114">
        <v>0</v>
      </c>
      <c r="O36" s="140">
        <v>0</v>
      </c>
      <c r="P36" s="147">
        <f t="shared" si="13"/>
        <v>0</v>
      </c>
      <c r="Q36" s="114">
        <v>0</v>
      </c>
      <c r="R36" s="140">
        <v>0</v>
      </c>
      <c r="S36" s="150">
        <f t="shared" si="14"/>
        <v>0</v>
      </c>
      <c r="T36" s="114">
        <v>0</v>
      </c>
      <c r="U36" s="114">
        <v>0</v>
      </c>
      <c r="V36" s="114">
        <v>0</v>
      </c>
      <c r="W36" s="149">
        <v>0</v>
      </c>
      <c r="X36" s="147">
        <f t="shared" si="15"/>
        <v>0</v>
      </c>
      <c r="Y36" s="114">
        <v>0</v>
      </c>
      <c r="Z36" s="140">
        <v>0</v>
      </c>
      <c r="AA36" s="52"/>
    </row>
    <row r="37" spans="1:27" ht="13.5" customHeight="1" x14ac:dyDescent="0.2">
      <c r="A37" s="121" t="s">
        <v>8</v>
      </c>
      <c r="B37" s="123" t="s">
        <v>2</v>
      </c>
      <c r="C37" s="125">
        <v>50040600</v>
      </c>
      <c r="D37" s="127" t="s">
        <v>85</v>
      </c>
      <c r="E37" s="129">
        <f t="shared" si="9"/>
        <v>132</v>
      </c>
      <c r="F37" s="147">
        <f t="shared" si="10"/>
        <v>15</v>
      </c>
      <c r="G37" s="114">
        <v>0</v>
      </c>
      <c r="H37" s="140">
        <v>15</v>
      </c>
      <c r="I37" s="145">
        <f t="shared" si="11"/>
        <v>117</v>
      </c>
      <c r="J37" s="114">
        <v>117</v>
      </c>
      <c r="K37" s="149">
        <v>0</v>
      </c>
      <c r="L37" s="139">
        <f t="shared" si="12"/>
        <v>0</v>
      </c>
      <c r="M37" s="114">
        <v>0</v>
      </c>
      <c r="N37" s="114">
        <v>0</v>
      </c>
      <c r="O37" s="140">
        <v>0</v>
      </c>
      <c r="P37" s="147">
        <f t="shared" si="13"/>
        <v>0</v>
      </c>
      <c r="Q37" s="114">
        <v>0</v>
      </c>
      <c r="R37" s="140">
        <v>0</v>
      </c>
      <c r="S37" s="150">
        <f t="shared" si="14"/>
        <v>0</v>
      </c>
      <c r="T37" s="114">
        <v>0</v>
      </c>
      <c r="U37" s="114">
        <v>0</v>
      </c>
      <c r="V37" s="114">
        <v>0</v>
      </c>
      <c r="W37" s="149">
        <v>0</v>
      </c>
      <c r="X37" s="147">
        <f t="shared" si="15"/>
        <v>0</v>
      </c>
      <c r="Y37" s="114">
        <v>0</v>
      </c>
      <c r="Z37" s="140">
        <v>0</v>
      </c>
      <c r="AA37" s="52"/>
    </row>
    <row r="38" spans="1:27" ht="13.5" customHeight="1" x14ac:dyDescent="0.2">
      <c r="A38" s="121" t="s">
        <v>8</v>
      </c>
      <c r="B38" s="123" t="s">
        <v>2</v>
      </c>
      <c r="C38" s="125">
        <v>50029495</v>
      </c>
      <c r="D38" s="127" t="s">
        <v>86</v>
      </c>
      <c r="E38" s="129">
        <f t="shared" si="9"/>
        <v>71</v>
      </c>
      <c r="F38" s="147">
        <f t="shared" si="10"/>
        <v>0</v>
      </c>
      <c r="G38" s="114">
        <v>0</v>
      </c>
      <c r="H38" s="140">
        <v>0</v>
      </c>
      <c r="I38" s="145">
        <f t="shared" si="11"/>
        <v>71</v>
      </c>
      <c r="J38" s="114">
        <v>43</v>
      </c>
      <c r="K38" s="149">
        <v>28</v>
      </c>
      <c r="L38" s="139">
        <f t="shared" si="12"/>
        <v>0</v>
      </c>
      <c r="M38" s="114">
        <v>0</v>
      </c>
      <c r="N38" s="114">
        <v>0</v>
      </c>
      <c r="O38" s="140">
        <v>0</v>
      </c>
      <c r="P38" s="147">
        <f t="shared" si="13"/>
        <v>0</v>
      </c>
      <c r="Q38" s="114">
        <v>0</v>
      </c>
      <c r="R38" s="140">
        <v>0</v>
      </c>
      <c r="S38" s="150">
        <f t="shared" si="14"/>
        <v>0</v>
      </c>
      <c r="T38" s="114">
        <v>0</v>
      </c>
      <c r="U38" s="114">
        <v>0</v>
      </c>
      <c r="V38" s="114">
        <v>0</v>
      </c>
      <c r="W38" s="149">
        <v>0</v>
      </c>
      <c r="X38" s="147">
        <f t="shared" si="15"/>
        <v>0</v>
      </c>
      <c r="Y38" s="114">
        <v>0</v>
      </c>
      <c r="Z38" s="140">
        <v>0</v>
      </c>
      <c r="AA38" s="52"/>
    </row>
    <row r="39" spans="1:27" ht="13.5" customHeight="1" x14ac:dyDescent="0.2">
      <c r="A39" s="121" t="s">
        <v>8</v>
      </c>
      <c r="B39" s="123" t="s">
        <v>2</v>
      </c>
      <c r="C39" s="125">
        <v>50060007</v>
      </c>
      <c r="D39" s="127" t="s">
        <v>87</v>
      </c>
      <c r="E39" s="129">
        <f t="shared" si="9"/>
        <v>455</v>
      </c>
      <c r="F39" s="147">
        <f t="shared" si="10"/>
        <v>53</v>
      </c>
      <c r="G39" s="114">
        <v>0</v>
      </c>
      <c r="H39" s="140">
        <v>53</v>
      </c>
      <c r="I39" s="145">
        <f t="shared" si="11"/>
        <v>402</v>
      </c>
      <c r="J39" s="114">
        <v>402</v>
      </c>
      <c r="K39" s="149">
        <v>0</v>
      </c>
      <c r="L39" s="139">
        <f t="shared" si="12"/>
        <v>0</v>
      </c>
      <c r="M39" s="114">
        <v>0</v>
      </c>
      <c r="N39" s="114">
        <v>0</v>
      </c>
      <c r="O39" s="140">
        <v>0</v>
      </c>
      <c r="P39" s="147">
        <f t="shared" si="13"/>
        <v>0</v>
      </c>
      <c r="Q39" s="114">
        <v>0</v>
      </c>
      <c r="R39" s="140">
        <v>0</v>
      </c>
      <c r="S39" s="150">
        <f t="shared" si="14"/>
        <v>0</v>
      </c>
      <c r="T39" s="114">
        <v>0</v>
      </c>
      <c r="U39" s="114">
        <v>0</v>
      </c>
      <c r="V39" s="114">
        <v>0</v>
      </c>
      <c r="W39" s="149">
        <v>0</v>
      </c>
      <c r="X39" s="147">
        <f t="shared" si="15"/>
        <v>0</v>
      </c>
      <c r="Y39" s="114">
        <v>0</v>
      </c>
      <c r="Z39" s="140">
        <v>0</v>
      </c>
      <c r="AA39" s="52"/>
    </row>
    <row r="40" spans="1:27" ht="13.5" customHeight="1" x14ac:dyDescent="0.2">
      <c r="A40" s="121" t="s">
        <v>8</v>
      </c>
      <c r="B40" s="123" t="s">
        <v>2</v>
      </c>
      <c r="C40" s="125">
        <v>50016245</v>
      </c>
      <c r="D40" s="127" t="s">
        <v>88</v>
      </c>
      <c r="E40" s="129">
        <f t="shared" si="9"/>
        <v>1039</v>
      </c>
      <c r="F40" s="147">
        <f t="shared" si="10"/>
        <v>78</v>
      </c>
      <c r="G40" s="114">
        <v>0</v>
      </c>
      <c r="H40" s="140">
        <v>78</v>
      </c>
      <c r="I40" s="145">
        <f t="shared" si="11"/>
        <v>961</v>
      </c>
      <c r="J40" s="114">
        <v>649</v>
      </c>
      <c r="K40" s="149">
        <v>312</v>
      </c>
      <c r="L40" s="139">
        <f t="shared" si="12"/>
        <v>0</v>
      </c>
      <c r="M40" s="114">
        <v>0</v>
      </c>
      <c r="N40" s="114">
        <v>0</v>
      </c>
      <c r="O40" s="140">
        <v>0</v>
      </c>
      <c r="P40" s="147">
        <f t="shared" si="13"/>
        <v>0</v>
      </c>
      <c r="Q40" s="114">
        <v>0</v>
      </c>
      <c r="R40" s="140">
        <v>0</v>
      </c>
      <c r="S40" s="150">
        <f t="shared" si="14"/>
        <v>0</v>
      </c>
      <c r="T40" s="114">
        <v>0</v>
      </c>
      <c r="U40" s="114">
        <v>0</v>
      </c>
      <c r="V40" s="114">
        <v>0</v>
      </c>
      <c r="W40" s="149">
        <v>0</v>
      </c>
      <c r="X40" s="147">
        <f t="shared" si="15"/>
        <v>0</v>
      </c>
      <c r="Y40" s="114">
        <v>0</v>
      </c>
      <c r="Z40" s="140">
        <v>0</v>
      </c>
      <c r="AA40" s="52"/>
    </row>
    <row r="41" spans="1:27" ht="13.5" customHeight="1" x14ac:dyDescent="0.2">
      <c r="A41" s="121" t="s">
        <v>9</v>
      </c>
      <c r="B41" s="123" t="s">
        <v>2</v>
      </c>
      <c r="C41" s="125">
        <v>50029886</v>
      </c>
      <c r="D41" s="127" t="s">
        <v>89</v>
      </c>
      <c r="E41" s="129">
        <f t="shared" si="9"/>
        <v>140</v>
      </c>
      <c r="F41" s="147">
        <f t="shared" si="10"/>
        <v>0</v>
      </c>
      <c r="G41" s="114">
        <v>0</v>
      </c>
      <c r="H41" s="140">
        <v>0</v>
      </c>
      <c r="I41" s="145">
        <f t="shared" si="11"/>
        <v>140</v>
      </c>
      <c r="J41" s="114">
        <v>97</v>
      </c>
      <c r="K41" s="149">
        <v>43</v>
      </c>
      <c r="L41" s="139">
        <f t="shared" si="12"/>
        <v>0</v>
      </c>
      <c r="M41" s="114">
        <v>0</v>
      </c>
      <c r="N41" s="114">
        <v>0</v>
      </c>
      <c r="O41" s="140">
        <v>0</v>
      </c>
      <c r="P41" s="147">
        <f t="shared" si="13"/>
        <v>0</v>
      </c>
      <c r="Q41" s="114">
        <v>0</v>
      </c>
      <c r="R41" s="140">
        <v>0</v>
      </c>
      <c r="S41" s="150">
        <f t="shared" si="14"/>
        <v>0</v>
      </c>
      <c r="T41" s="114">
        <v>0</v>
      </c>
      <c r="U41" s="114">
        <v>0</v>
      </c>
      <c r="V41" s="114">
        <v>0</v>
      </c>
      <c r="W41" s="149">
        <v>0</v>
      </c>
      <c r="X41" s="147">
        <f t="shared" si="15"/>
        <v>0</v>
      </c>
      <c r="Y41" s="114">
        <v>0</v>
      </c>
      <c r="Z41" s="140">
        <v>0</v>
      </c>
      <c r="AA41" s="53"/>
    </row>
    <row r="42" spans="1:27" ht="13.5" customHeight="1" x14ac:dyDescent="0.2">
      <c r="A42" s="121" t="s">
        <v>21</v>
      </c>
      <c r="B42" s="123" t="s">
        <v>2</v>
      </c>
      <c r="C42" s="125">
        <v>50029460</v>
      </c>
      <c r="D42" s="127" t="s">
        <v>90</v>
      </c>
      <c r="E42" s="129">
        <f t="shared" si="9"/>
        <v>861</v>
      </c>
      <c r="F42" s="147">
        <f t="shared" si="10"/>
        <v>75</v>
      </c>
      <c r="G42" s="114">
        <v>0</v>
      </c>
      <c r="H42" s="140">
        <v>75</v>
      </c>
      <c r="I42" s="145">
        <f t="shared" si="11"/>
        <v>786</v>
      </c>
      <c r="J42" s="114">
        <v>597</v>
      </c>
      <c r="K42" s="149">
        <v>189</v>
      </c>
      <c r="L42" s="139">
        <f t="shared" si="12"/>
        <v>0</v>
      </c>
      <c r="M42" s="114">
        <v>0</v>
      </c>
      <c r="N42" s="114">
        <v>0</v>
      </c>
      <c r="O42" s="140">
        <v>0</v>
      </c>
      <c r="P42" s="147">
        <f t="shared" si="13"/>
        <v>0</v>
      </c>
      <c r="Q42" s="114">
        <v>0</v>
      </c>
      <c r="R42" s="140">
        <v>0</v>
      </c>
      <c r="S42" s="150">
        <f t="shared" si="14"/>
        <v>0</v>
      </c>
      <c r="T42" s="114">
        <v>0</v>
      </c>
      <c r="U42" s="114">
        <v>0</v>
      </c>
      <c r="V42" s="114">
        <v>0</v>
      </c>
      <c r="W42" s="149">
        <v>0</v>
      </c>
      <c r="X42" s="147">
        <f t="shared" si="15"/>
        <v>0</v>
      </c>
      <c r="Y42" s="114">
        <v>0</v>
      </c>
      <c r="Z42" s="140">
        <v>0</v>
      </c>
      <c r="AA42" s="53"/>
    </row>
    <row r="43" spans="1:27" ht="13.5" customHeight="1" x14ac:dyDescent="0.2">
      <c r="A43" s="121" t="s">
        <v>10</v>
      </c>
      <c r="B43" s="123" t="s">
        <v>2</v>
      </c>
      <c r="C43" s="125">
        <v>50029959</v>
      </c>
      <c r="D43" s="127" t="s">
        <v>91</v>
      </c>
      <c r="E43" s="129">
        <f t="shared" ref="E43:E50" si="16">SUM(F43+I43+L43+P43+S43+X43)</f>
        <v>39</v>
      </c>
      <c r="F43" s="147">
        <f t="shared" ref="F43:F50" si="17">SUM(G43:H43)</f>
        <v>0</v>
      </c>
      <c r="G43" s="114">
        <v>0</v>
      </c>
      <c r="H43" s="140">
        <v>0</v>
      </c>
      <c r="I43" s="145">
        <f t="shared" ref="I43:I50" si="18">SUM(J43:K43)</f>
        <v>39</v>
      </c>
      <c r="J43" s="114">
        <v>39</v>
      </c>
      <c r="K43" s="149">
        <v>0</v>
      </c>
      <c r="L43" s="139">
        <f t="shared" ref="L43:L50" si="19">SUM(M43:O43)</f>
        <v>0</v>
      </c>
      <c r="M43" s="114">
        <v>0</v>
      </c>
      <c r="N43" s="114">
        <v>0</v>
      </c>
      <c r="O43" s="140">
        <v>0</v>
      </c>
      <c r="P43" s="147">
        <f t="shared" ref="P43:P50" si="20">SUM(Q43:R43)</f>
        <v>0</v>
      </c>
      <c r="Q43" s="114">
        <v>0</v>
      </c>
      <c r="R43" s="140">
        <v>0</v>
      </c>
      <c r="S43" s="150">
        <f t="shared" ref="S43:S50" si="21">SUM(T43:W43)</f>
        <v>0</v>
      </c>
      <c r="T43" s="114">
        <v>0</v>
      </c>
      <c r="U43" s="114">
        <v>0</v>
      </c>
      <c r="V43" s="114">
        <v>0</v>
      </c>
      <c r="W43" s="149">
        <v>0</v>
      </c>
      <c r="X43" s="147">
        <f t="shared" ref="X43:X50" si="22">SUM(Y43:Z43)</f>
        <v>0</v>
      </c>
      <c r="Y43" s="114">
        <v>0</v>
      </c>
      <c r="Z43" s="140">
        <v>0</v>
      </c>
      <c r="AA43" s="53"/>
    </row>
    <row r="44" spans="1:27" ht="13.5" customHeight="1" x14ac:dyDescent="0.2">
      <c r="A44" s="121" t="s">
        <v>10</v>
      </c>
      <c r="B44" s="123" t="s">
        <v>2</v>
      </c>
      <c r="C44" s="125">
        <v>50079808</v>
      </c>
      <c r="D44" s="127" t="s">
        <v>92</v>
      </c>
      <c r="E44" s="129">
        <f t="shared" si="16"/>
        <v>30</v>
      </c>
      <c r="F44" s="147">
        <f t="shared" si="17"/>
        <v>0</v>
      </c>
      <c r="G44" s="114">
        <v>0</v>
      </c>
      <c r="H44" s="140">
        <v>0</v>
      </c>
      <c r="I44" s="145">
        <f t="shared" si="18"/>
        <v>30</v>
      </c>
      <c r="J44" s="114">
        <v>30</v>
      </c>
      <c r="K44" s="149">
        <v>0</v>
      </c>
      <c r="L44" s="139">
        <f t="shared" si="19"/>
        <v>0</v>
      </c>
      <c r="M44" s="114">
        <v>0</v>
      </c>
      <c r="N44" s="114">
        <v>0</v>
      </c>
      <c r="O44" s="140">
        <v>0</v>
      </c>
      <c r="P44" s="147">
        <f t="shared" si="20"/>
        <v>0</v>
      </c>
      <c r="Q44" s="114">
        <v>0</v>
      </c>
      <c r="R44" s="140">
        <v>0</v>
      </c>
      <c r="S44" s="150">
        <f t="shared" si="21"/>
        <v>0</v>
      </c>
      <c r="T44" s="114">
        <v>0</v>
      </c>
      <c r="U44" s="114">
        <v>0</v>
      </c>
      <c r="V44" s="114">
        <v>0</v>
      </c>
      <c r="W44" s="149">
        <v>0</v>
      </c>
      <c r="X44" s="147">
        <f t="shared" si="22"/>
        <v>0</v>
      </c>
      <c r="Y44" s="114">
        <v>0</v>
      </c>
      <c r="Z44" s="140">
        <v>0</v>
      </c>
      <c r="AA44" s="53"/>
    </row>
    <row r="45" spans="1:27" ht="13.5" customHeight="1" x14ac:dyDescent="0.2">
      <c r="A45" s="121" t="s">
        <v>22</v>
      </c>
      <c r="B45" s="123" t="s">
        <v>2</v>
      </c>
      <c r="C45" s="125">
        <v>50029916</v>
      </c>
      <c r="D45" s="127" t="s">
        <v>93</v>
      </c>
      <c r="E45" s="129">
        <f t="shared" si="16"/>
        <v>128</v>
      </c>
      <c r="F45" s="147">
        <f t="shared" si="17"/>
        <v>12</v>
      </c>
      <c r="G45" s="114">
        <v>0</v>
      </c>
      <c r="H45" s="140">
        <v>12</v>
      </c>
      <c r="I45" s="145">
        <f t="shared" si="18"/>
        <v>116</v>
      </c>
      <c r="J45" s="114">
        <v>77</v>
      </c>
      <c r="K45" s="149">
        <v>39</v>
      </c>
      <c r="L45" s="139">
        <f t="shared" si="19"/>
        <v>0</v>
      </c>
      <c r="M45" s="114">
        <v>0</v>
      </c>
      <c r="N45" s="114">
        <v>0</v>
      </c>
      <c r="O45" s="140">
        <v>0</v>
      </c>
      <c r="P45" s="147">
        <f t="shared" si="20"/>
        <v>0</v>
      </c>
      <c r="Q45" s="114">
        <v>0</v>
      </c>
      <c r="R45" s="140">
        <v>0</v>
      </c>
      <c r="S45" s="150">
        <f t="shared" si="21"/>
        <v>0</v>
      </c>
      <c r="T45" s="114">
        <v>0</v>
      </c>
      <c r="U45" s="114">
        <v>0</v>
      </c>
      <c r="V45" s="114">
        <v>0</v>
      </c>
      <c r="W45" s="149">
        <v>0</v>
      </c>
      <c r="X45" s="147">
        <f t="shared" si="22"/>
        <v>0</v>
      </c>
      <c r="Y45" s="114">
        <v>0</v>
      </c>
      <c r="Z45" s="140">
        <v>0</v>
      </c>
    </row>
    <row r="46" spans="1:27" ht="13.5" customHeight="1" x14ac:dyDescent="0.2">
      <c r="A46" s="121" t="s">
        <v>22</v>
      </c>
      <c r="B46" s="123" t="s">
        <v>2</v>
      </c>
      <c r="C46" s="125">
        <v>50029908</v>
      </c>
      <c r="D46" s="127" t="s">
        <v>94</v>
      </c>
      <c r="E46" s="129">
        <f t="shared" si="16"/>
        <v>154</v>
      </c>
      <c r="F46" s="147">
        <f t="shared" si="17"/>
        <v>10</v>
      </c>
      <c r="G46" s="114">
        <v>0</v>
      </c>
      <c r="H46" s="140">
        <v>10</v>
      </c>
      <c r="I46" s="145">
        <f t="shared" si="18"/>
        <v>144</v>
      </c>
      <c r="J46" s="114">
        <v>98</v>
      </c>
      <c r="K46" s="149">
        <v>46</v>
      </c>
      <c r="L46" s="139">
        <f t="shared" si="19"/>
        <v>0</v>
      </c>
      <c r="M46" s="114">
        <v>0</v>
      </c>
      <c r="N46" s="114">
        <v>0</v>
      </c>
      <c r="O46" s="140">
        <v>0</v>
      </c>
      <c r="P46" s="147">
        <f t="shared" si="20"/>
        <v>0</v>
      </c>
      <c r="Q46" s="114">
        <v>0</v>
      </c>
      <c r="R46" s="140">
        <v>0</v>
      </c>
      <c r="S46" s="150">
        <f t="shared" si="21"/>
        <v>0</v>
      </c>
      <c r="T46" s="114">
        <v>0</v>
      </c>
      <c r="U46" s="114">
        <v>0</v>
      </c>
      <c r="V46" s="114">
        <v>0</v>
      </c>
      <c r="W46" s="149">
        <v>0</v>
      </c>
      <c r="X46" s="147">
        <f t="shared" si="22"/>
        <v>0</v>
      </c>
      <c r="Y46" s="114">
        <v>0</v>
      </c>
      <c r="Z46" s="140">
        <v>0</v>
      </c>
    </row>
    <row r="47" spans="1:27" ht="13.5" customHeight="1" x14ac:dyDescent="0.2">
      <c r="A47" s="121" t="s">
        <v>11</v>
      </c>
      <c r="B47" s="123" t="s">
        <v>2</v>
      </c>
      <c r="C47" s="125">
        <v>50049801</v>
      </c>
      <c r="D47" s="127" t="s">
        <v>95</v>
      </c>
      <c r="E47" s="129">
        <f t="shared" si="16"/>
        <v>58</v>
      </c>
      <c r="F47" s="147">
        <f t="shared" si="17"/>
        <v>11</v>
      </c>
      <c r="G47" s="114">
        <v>0</v>
      </c>
      <c r="H47" s="140">
        <v>11</v>
      </c>
      <c r="I47" s="145">
        <f t="shared" si="18"/>
        <v>47</v>
      </c>
      <c r="J47" s="114">
        <v>47</v>
      </c>
      <c r="K47" s="149">
        <v>0</v>
      </c>
      <c r="L47" s="139">
        <f t="shared" si="19"/>
        <v>0</v>
      </c>
      <c r="M47" s="114">
        <v>0</v>
      </c>
      <c r="N47" s="114">
        <v>0</v>
      </c>
      <c r="O47" s="140">
        <v>0</v>
      </c>
      <c r="P47" s="147">
        <f t="shared" si="20"/>
        <v>0</v>
      </c>
      <c r="Q47" s="114">
        <v>0</v>
      </c>
      <c r="R47" s="140">
        <v>0</v>
      </c>
      <c r="S47" s="150">
        <f t="shared" si="21"/>
        <v>0</v>
      </c>
      <c r="T47" s="114">
        <v>0</v>
      </c>
      <c r="U47" s="114">
        <v>0</v>
      </c>
      <c r="V47" s="114">
        <v>0</v>
      </c>
      <c r="W47" s="149">
        <v>0</v>
      </c>
      <c r="X47" s="147">
        <f t="shared" si="22"/>
        <v>0</v>
      </c>
      <c r="Y47" s="114">
        <v>0</v>
      </c>
      <c r="Z47" s="140">
        <v>0</v>
      </c>
    </row>
    <row r="48" spans="1:27" ht="13.5" customHeight="1" x14ac:dyDescent="0.2">
      <c r="A48" s="121" t="s">
        <v>12</v>
      </c>
      <c r="B48" s="123" t="s">
        <v>2</v>
      </c>
      <c r="C48" s="125">
        <v>50002520</v>
      </c>
      <c r="D48" s="127" t="s">
        <v>97</v>
      </c>
      <c r="E48" s="129">
        <f t="shared" si="16"/>
        <v>897</v>
      </c>
      <c r="F48" s="147">
        <f t="shared" si="17"/>
        <v>139</v>
      </c>
      <c r="G48" s="114">
        <v>0</v>
      </c>
      <c r="H48" s="140">
        <v>139</v>
      </c>
      <c r="I48" s="145">
        <f t="shared" si="18"/>
        <v>758</v>
      </c>
      <c r="J48" s="114">
        <v>477</v>
      </c>
      <c r="K48" s="149">
        <v>281</v>
      </c>
      <c r="L48" s="139">
        <f t="shared" si="19"/>
        <v>0</v>
      </c>
      <c r="M48" s="114">
        <v>0</v>
      </c>
      <c r="N48" s="114">
        <v>0</v>
      </c>
      <c r="O48" s="140">
        <v>0</v>
      </c>
      <c r="P48" s="147">
        <f t="shared" si="20"/>
        <v>0</v>
      </c>
      <c r="Q48" s="114">
        <v>0</v>
      </c>
      <c r="R48" s="140">
        <v>0</v>
      </c>
      <c r="S48" s="150">
        <f t="shared" si="21"/>
        <v>0</v>
      </c>
      <c r="T48" s="114">
        <v>0</v>
      </c>
      <c r="U48" s="114">
        <v>0</v>
      </c>
      <c r="V48" s="114">
        <v>0</v>
      </c>
      <c r="W48" s="149">
        <v>0</v>
      </c>
      <c r="X48" s="147">
        <f t="shared" si="22"/>
        <v>0</v>
      </c>
      <c r="Y48" s="114">
        <v>0</v>
      </c>
      <c r="Z48" s="140">
        <v>0</v>
      </c>
    </row>
    <row r="49" spans="1:26" ht="13.5" customHeight="1" x14ac:dyDescent="0.2">
      <c r="A49" s="121" t="s">
        <v>12</v>
      </c>
      <c r="B49" s="123" t="s">
        <v>2</v>
      </c>
      <c r="C49" s="125">
        <v>50002538</v>
      </c>
      <c r="D49" s="127" t="s">
        <v>98</v>
      </c>
      <c r="E49" s="129">
        <f t="shared" si="16"/>
        <v>427</v>
      </c>
      <c r="F49" s="147">
        <f t="shared" si="17"/>
        <v>58</v>
      </c>
      <c r="G49" s="114">
        <v>0</v>
      </c>
      <c r="H49" s="140">
        <v>58</v>
      </c>
      <c r="I49" s="145">
        <f t="shared" si="18"/>
        <v>369</v>
      </c>
      <c r="J49" s="114">
        <v>228</v>
      </c>
      <c r="K49" s="149">
        <v>141</v>
      </c>
      <c r="L49" s="139">
        <f t="shared" si="19"/>
        <v>0</v>
      </c>
      <c r="M49" s="114">
        <v>0</v>
      </c>
      <c r="N49" s="114">
        <v>0</v>
      </c>
      <c r="O49" s="140">
        <v>0</v>
      </c>
      <c r="P49" s="147">
        <f t="shared" si="20"/>
        <v>0</v>
      </c>
      <c r="Q49" s="114">
        <v>0</v>
      </c>
      <c r="R49" s="140">
        <v>0</v>
      </c>
      <c r="S49" s="150">
        <f t="shared" si="21"/>
        <v>0</v>
      </c>
      <c r="T49" s="114">
        <v>0</v>
      </c>
      <c r="U49" s="114">
        <v>0</v>
      </c>
      <c r="V49" s="114">
        <v>0</v>
      </c>
      <c r="W49" s="149">
        <v>0</v>
      </c>
      <c r="X49" s="147">
        <f t="shared" si="22"/>
        <v>0</v>
      </c>
      <c r="Y49" s="114">
        <v>0</v>
      </c>
      <c r="Z49" s="140">
        <v>0</v>
      </c>
    </row>
    <row r="50" spans="1:26" ht="13.5" customHeight="1" x14ac:dyDescent="0.2">
      <c r="A50" s="121" t="s">
        <v>12</v>
      </c>
      <c r="B50" s="123" t="s">
        <v>2</v>
      </c>
      <c r="C50" s="125">
        <v>50028413</v>
      </c>
      <c r="D50" s="127" t="s">
        <v>99</v>
      </c>
      <c r="E50" s="129">
        <f t="shared" si="16"/>
        <v>268</v>
      </c>
      <c r="F50" s="147">
        <f t="shared" si="17"/>
        <v>45</v>
      </c>
      <c r="G50" s="114">
        <v>0</v>
      </c>
      <c r="H50" s="140">
        <v>45</v>
      </c>
      <c r="I50" s="145">
        <f t="shared" si="18"/>
        <v>223</v>
      </c>
      <c r="J50" s="114">
        <v>121</v>
      </c>
      <c r="K50" s="149">
        <v>102</v>
      </c>
      <c r="L50" s="139">
        <f t="shared" si="19"/>
        <v>0</v>
      </c>
      <c r="M50" s="114">
        <v>0</v>
      </c>
      <c r="N50" s="114">
        <v>0</v>
      </c>
      <c r="O50" s="140">
        <v>0</v>
      </c>
      <c r="P50" s="147">
        <f t="shared" si="20"/>
        <v>0</v>
      </c>
      <c r="Q50" s="114">
        <v>0</v>
      </c>
      <c r="R50" s="140">
        <v>0</v>
      </c>
      <c r="S50" s="150">
        <f t="shared" si="21"/>
        <v>0</v>
      </c>
      <c r="T50" s="114">
        <v>0</v>
      </c>
      <c r="U50" s="114">
        <v>0</v>
      </c>
      <c r="V50" s="114">
        <v>0</v>
      </c>
      <c r="W50" s="149">
        <v>0</v>
      </c>
      <c r="X50" s="147">
        <f t="shared" si="22"/>
        <v>0</v>
      </c>
      <c r="Y50" s="114">
        <v>0</v>
      </c>
      <c r="Z50" s="140">
        <v>0</v>
      </c>
    </row>
    <row r="51" spans="1:26" ht="13.5" customHeight="1" x14ac:dyDescent="0.2">
      <c r="A51" s="121" t="s">
        <v>13</v>
      </c>
      <c r="B51" s="123" t="s">
        <v>2</v>
      </c>
      <c r="C51" s="125">
        <v>50024264</v>
      </c>
      <c r="D51" s="127" t="s">
        <v>100</v>
      </c>
      <c r="E51" s="129">
        <f t="shared" ref="E51:E59" si="23">SUM(F51+I51+L51+P51+S51+X51)</f>
        <v>326</v>
      </c>
      <c r="F51" s="147">
        <f t="shared" ref="F51:F59" si="24">SUM(G51:H51)</f>
        <v>0</v>
      </c>
      <c r="G51" s="114">
        <v>0</v>
      </c>
      <c r="H51" s="140">
        <v>0</v>
      </c>
      <c r="I51" s="145">
        <f t="shared" ref="I51:I59" si="25">SUM(J51:K51)</f>
        <v>326</v>
      </c>
      <c r="J51" s="114">
        <v>205</v>
      </c>
      <c r="K51" s="149">
        <v>121</v>
      </c>
      <c r="L51" s="139">
        <f t="shared" ref="L51:L59" si="26">SUM(M51:O51)</f>
        <v>0</v>
      </c>
      <c r="M51" s="114">
        <v>0</v>
      </c>
      <c r="N51" s="114">
        <v>0</v>
      </c>
      <c r="O51" s="140">
        <v>0</v>
      </c>
      <c r="P51" s="147">
        <f t="shared" ref="P51:P59" si="27">SUM(Q51:R51)</f>
        <v>0</v>
      </c>
      <c r="Q51" s="114">
        <v>0</v>
      </c>
      <c r="R51" s="140">
        <v>0</v>
      </c>
      <c r="S51" s="150">
        <f t="shared" ref="S51:S59" si="28">SUM(T51:W51)</f>
        <v>0</v>
      </c>
      <c r="T51" s="114">
        <v>0</v>
      </c>
      <c r="U51" s="114">
        <v>0</v>
      </c>
      <c r="V51" s="114">
        <v>0</v>
      </c>
      <c r="W51" s="149">
        <v>0</v>
      </c>
      <c r="X51" s="147">
        <f t="shared" ref="X51:X59" si="29">SUM(Y51:Z51)</f>
        <v>0</v>
      </c>
      <c r="Y51" s="114">
        <v>0</v>
      </c>
      <c r="Z51" s="140">
        <v>0</v>
      </c>
    </row>
    <row r="52" spans="1:26" ht="13.5" customHeight="1" x14ac:dyDescent="0.2">
      <c r="A52" s="121" t="s">
        <v>14</v>
      </c>
      <c r="B52" s="123" t="s">
        <v>2</v>
      </c>
      <c r="C52" s="125">
        <v>50022636</v>
      </c>
      <c r="D52" s="127" t="s">
        <v>101</v>
      </c>
      <c r="E52" s="129">
        <f t="shared" si="23"/>
        <v>592</v>
      </c>
      <c r="F52" s="147">
        <f t="shared" si="24"/>
        <v>95</v>
      </c>
      <c r="G52" s="114">
        <v>0</v>
      </c>
      <c r="H52" s="140">
        <v>95</v>
      </c>
      <c r="I52" s="145">
        <f t="shared" si="25"/>
        <v>497</v>
      </c>
      <c r="J52" s="114">
        <v>497</v>
      </c>
      <c r="K52" s="149">
        <v>0</v>
      </c>
      <c r="L52" s="139">
        <f t="shared" si="26"/>
        <v>0</v>
      </c>
      <c r="M52" s="114">
        <v>0</v>
      </c>
      <c r="N52" s="114">
        <v>0</v>
      </c>
      <c r="O52" s="140">
        <v>0</v>
      </c>
      <c r="P52" s="147">
        <f t="shared" si="27"/>
        <v>0</v>
      </c>
      <c r="Q52" s="114">
        <v>0</v>
      </c>
      <c r="R52" s="140">
        <v>0</v>
      </c>
      <c r="S52" s="150">
        <f t="shared" si="28"/>
        <v>0</v>
      </c>
      <c r="T52" s="114">
        <v>0</v>
      </c>
      <c r="U52" s="114">
        <v>0</v>
      </c>
      <c r="V52" s="114">
        <v>0</v>
      </c>
      <c r="W52" s="149">
        <v>0</v>
      </c>
      <c r="X52" s="147">
        <f t="shared" si="29"/>
        <v>0</v>
      </c>
      <c r="Y52" s="114">
        <v>0</v>
      </c>
      <c r="Z52" s="140">
        <v>0</v>
      </c>
    </row>
    <row r="53" spans="1:26" ht="13.5" customHeight="1" x14ac:dyDescent="0.2">
      <c r="A53" s="121" t="s">
        <v>14</v>
      </c>
      <c r="B53" s="123" t="s">
        <v>2</v>
      </c>
      <c r="C53" s="125">
        <v>50021591</v>
      </c>
      <c r="D53" s="127" t="s">
        <v>102</v>
      </c>
      <c r="E53" s="129">
        <f t="shared" si="23"/>
        <v>661</v>
      </c>
      <c r="F53" s="147">
        <f t="shared" si="24"/>
        <v>109</v>
      </c>
      <c r="G53" s="114">
        <v>0</v>
      </c>
      <c r="H53" s="140">
        <v>109</v>
      </c>
      <c r="I53" s="145">
        <f t="shared" si="25"/>
        <v>552</v>
      </c>
      <c r="J53" s="114">
        <v>552</v>
      </c>
      <c r="K53" s="149">
        <v>0</v>
      </c>
      <c r="L53" s="139">
        <f t="shared" si="26"/>
        <v>0</v>
      </c>
      <c r="M53" s="114">
        <v>0</v>
      </c>
      <c r="N53" s="114">
        <v>0</v>
      </c>
      <c r="O53" s="140">
        <v>0</v>
      </c>
      <c r="P53" s="147">
        <f t="shared" si="27"/>
        <v>0</v>
      </c>
      <c r="Q53" s="114">
        <v>0</v>
      </c>
      <c r="R53" s="140">
        <v>0</v>
      </c>
      <c r="S53" s="150">
        <f t="shared" si="28"/>
        <v>0</v>
      </c>
      <c r="T53" s="114">
        <v>0</v>
      </c>
      <c r="U53" s="114">
        <v>0</v>
      </c>
      <c r="V53" s="114">
        <v>0</v>
      </c>
      <c r="W53" s="149">
        <v>0</v>
      </c>
      <c r="X53" s="147">
        <f t="shared" si="29"/>
        <v>0</v>
      </c>
      <c r="Y53" s="114">
        <v>0</v>
      </c>
      <c r="Z53" s="140">
        <v>0</v>
      </c>
    </row>
    <row r="54" spans="1:26" ht="13.5" customHeight="1" x14ac:dyDescent="0.2">
      <c r="A54" s="121" t="s">
        <v>23</v>
      </c>
      <c r="B54" s="123" t="s">
        <v>2</v>
      </c>
      <c r="C54" s="125">
        <v>50019058</v>
      </c>
      <c r="D54" s="127" t="s">
        <v>103</v>
      </c>
      <c r="E54" s="129">
        <f t="shared" si="23"/>
        <v>42</v>
      </c>
      <c r="F54" s="147">
        <f t="shared" si="24"/>
        <v>0</v>
      </c>
      <c r="G54" s="114">
        <v>0</v>
      </c>
      <c r="H54" s="140">
        <v>0</v>
      </c>
      <c r="I54" s="145">
        <f t="shared" si="25"/>
        <v>42</v>
      </c>
      <c r="J54" s="114">
        <v>42</v>
      </c>
      <c r="K54" s="149">
        <v>0</v>
      </c>
      <c r="L54" s="139">
        <f t="shared" si="26"/>
        <v>0</v>
      </c>
      <c r="M54" s="114">
        <v>0</v>
      </c>
      <c r="N54" s="114">
        <v>0</v>
      </c>
      <c r="O54" s="140">
        <v>0</v>
      </c>
      <c r="P54" s="147">
        <f t="shared" si="27"/>
        <v>0</v>
      </c>
      <c r="Q54" s="114">
        <v>0</v>
      </c>
      <c r="R54" s="140">
        <v>0</v>
      </c>
      <c r="S54" s="150">
        <f t="shared" si="28"/>
        <v>0</v>
      </c>
      <c r="T54" s="114">
        <v>0</v>
      </c>
      <c r="U54" s="114">
        <v>0</v>
      </c>
      <c r="V54" s="114">
        <v>0</v>
      </c>
      <c r="W54" s="149">
        <v>0</v>
      </c>
      <c r="X54" s="147">
        <f t="shared" si="29"/>
        <v>0</v>
      </c>
      <c r="Y54" s="114">
        <v>0</v>
      </c>
      <c r="Z54" s="140">
        <v>0</v>
      </c>
    </row>
    <row r="55" spans="1:26" ht="13.5" customHeight="1" x14ac:dyDescent="0.2">
      <c r="A55" s="121" t="s">
        <v>23</v>
      </c>
      <c r="B55" s="123" t="s">
        <v>2</v>
      </c>
      <c r="C55" s="125">
        <v>50029878</v>
      </c>
      <c r="D55" s="127" t="s">
        <v>104</v>
      </c>
      <c r="E55" s="129">
        <f t="shared" si="23"/>
        <v>20</v>
      </c>
      <c r="F55" s="147">
        <f t="shared" si="24"/>
        <v>0</v>
      </c>
      <c r="G55" s="114">
        <v>0</v>
      </c>
      <c r="H55" s="140">
        <v>0</v>
      </c>
      <c r="I55" s="145">
        <f t="shared" si="25"/>
        <v>20</v>
      </c>
      <c r="J55" s="114">
        <v>20</v>
      </c>
      <c r="K55" s="149">
        <v>0</v>
      </c>
      <c r="L55" s="139">
        <f t="shared" si="26"/>
        <v>0</v>
      </c>
      <c r="M55" s="114">
        <v>0</v>
      </c>
      <c r="N55" s="114">
        <v>0</v>
      </c>
      <c r="O55" s="140">
        <v>0</v>
      </c>
      <c r="P55" s="147">
        <f t="shared" si="27"/>
        <v>0</v>
      </c>
      <c r="Q55" s="114">
        <v>0</v>
      </c>
      <c r="R55" s="140">
        <v>0</v>
      </c>
      <c r="S55" s="150">
        <f t="shared" si="28"/>
        <v>0</v>
      </c>
      <c r="T55" s="114">
        <v>0</v>
      </c>
      <c r="U55" s="114">
        <v>0</v>
      </c>
      <c r="V55" s="114">
        <v>0</v>
      </c>
      <c r="W55" s="149">
        <v>0</v>
      </c>
      <c r="X55" s="147">
        <f t="shared" si="29"/>
        <v>0</v>
      </c>
      <c r="Y55" s="114">
        <v>0</v>
      </c>
      <c r="Z55" s="140">
        <v>0</v>
      </c>
    </row>
    <row r="56" spans="1:26" ht="13.5" customHeight="1" x14ac:dyDescent="0.2">
      <c r="A56" s="121" t="s">
        <v>15</v>
      </c>
      <c r="B56" s="123" t="s">
        <v>2</v>
      </c>
      <c r="C56" s="125">
        <v>50000764</v>
      </c>
      <c r="D56" s="127" t="s">
        <v>105</v>
      </c>
      <c r="E56" s="129">
        <f t="shared" si="23"/>
        <v>345</v>
      </c>
      <c r="F56" s="147">
        <f t="shared" si="24"/>
        <v>11</v>
      </c>
      <c r="G56" s="114">
        <v>0</v>
      </c>
      <c r="H56" s="140">
        <v>11</v>
      </c>
      <c r="I56" s="145">
        <f t="shared" si="25"/>
        <v>262</v>
      </c>
      <c r="J56" s="114">
        <v>163</v>
      </c>
      <c r="K56" s="149">
        <v>99</v>
      </c>
      <c r="L56" s="139">
        <f t="shared" si="26"/>
        <v>0</v>
      </c>
      <c r="M56" s="114">
        <v>0</v>
      </c>
      <c r="N56" s="114">
        <v>0</v>
      </c>
      <c r="O56" s="140">
        <v>0</v>
      </c>
      <c r="P56" s="147">
        <f t="shared" si="27"/>
        <v>0</v>
      </c>
      <c r="Q56" s="114">
        <v>0</v>
      </c>
      <c r="R56" s="140">
        <v>0</v>
      </c>
      <c r="S56" s="150">
        <f t="shared" si="28"/>
        <v>72</v>
      </c>
      <c r="T56" s="114">
        <v>72</v>
      </c>
      <c r="U56" s="114">
        <v>0</v>
      </c>
      <c r="V56" s="114">
        <v>0</v>
      </c>
      <c r="W56" s="149">
        <v>0</v>
      </c>
      <c r="X56" s="147">
        <f t="shared" si="29"/>
        <v>0</v>
      </c>
      <c r="Y56" s="114">
        <v>0</v>
      </c>
      <c r="Z56" s="140">
        <v>0</v>
      </c>
    </row>
    <row r="57" spans="1:26" ht="13.5" customHeight="1" x14ac:dyDescent="0.2">
      <c r="A57" s="121" t="s">
        <v>15</v>
      </c>
      <c r="B57" s="123" t="s">
        <v>2</v>
      </c>
      <c r="C57" s="125">
        <v>50034405</v>
      </c>
      <c r="D57" s="127" t="s">
        <v>106</v>
      </c>
      <c r="E57" s="129">
        <f t="shared" si="23"/>
        <v>130</v>
      </c>
      <c r="F57" s="147">
        <f t="shared" si="24"/>
        <v>4</v>
      </c>
      <c r="G57" s="114">
        <v>0</v>
      </c>
      <c r="H57" s="140">
        <v>4</v>
      </c>
      <c r="I57" s="145">
        <f t="shared" si="25"/>
        <v>77</v>
      </c>
      <c r="J57" s="114">
        <v>47</v>
      </c>
      <c r="K57" s="149">
        <v>30</v>
      </c>
      <c r="L57" s="139">
        <f t="shared" si="26"/>
        <v>19</v>
      </c>
      <c r="M57" s="114">
        <v>19</v>
      </c>
      <c r="N57" s="114">
        <v>0</v>
      </c>
      <c r="O57" s="140">
        <v>0</v>
      </c>
      <c r="P57" s="147">
        <f t="shared" si="27"/>
        <v>0</v>
      </c>
      <c r="Q57" s="114">
        <v>0</v>
      </c>
      <c r="R57" s="140">
        <v>0</v>
      </c>
      <c r="S57" s="150">
        <f t="shared" si="28"/>
        <v>30</v>
      </c>
      <c r="T57" s="114">
        <v>30</v>
      </c>
      <c r="U57" s="114">
        <v>0</v>
      </c>
      <c r="V57" s="114">
        <v>0</v>
      </c>
      <c r="W57" s="149">
        <v>0</v>
      </c>
      <c r="X57" s="147">
        <f t="shared" si="29"/>
        <v>0</v>
      </c>
      <c r="Y57" s="114">
        <v>0</v>
      </c>
      <c r="Z57" s="140">
        <v>0</v>
      </c>
    </row>
    <row r="58" spans="1:26" ht="13.5" customHeight="1" x14ac:dyDescent="0.2">
      <c r="A58" s="121" t="s">
        <v>24</v>
      </c>
      <c r="B58" s="123" t="s">
        <v>2</v>
      </c>
      <c r="C58" s="125">
        <v>50024183</v>
      </c>
      <c r="D58" s="127" t="s">
        <v>107</v>
      </c>
      <c r="E58" s="129">
        <f t="shared" si="23"/>
        <v>244</v>
      </c>
      <c r="F58" s="147">
        <f t="shared" si="24"/>
        <v>44</v>
      </c>
      <c r="G58" s="114">
        <v>0</v>
      </c>
      <c r="H58" s="140">
        <v>44</v>
      </c>
      <c r="I58" s="145">
        <f t="shared" si="25"/>
        <v>200</v>
      </c>
      <c r="J58" s="114">
        <v>125</v>
      </c>
      <c r="K58" s="149">
        <v>75</v>
      </c>
      <c r="L58" s="139">
        <f t="shared" si="26"/>
        <v>0</v>
      </c>
      <c r="M58" s="114">
        <v>0</v>
      </c>
      <c r="N58" s="114">
        <v>0</v>
      </c>
      <c r="O58" s="140">
        <v>0</v>
      </c>
      <c r="P58" s="147">
        <f t="shared" si="27"/>
        <v>0</v>
      </c>
      <c r="Q58" s="114">
        <v>0</v>
      </c>
      <c r="R58" s="140">
        <v>0</v>
      </c>
      <c r="S58" s="150">
        <f t="shared" si="28"/>
        <v>0</v>
      </c>
      <c r="T58" s="114">
        <v>0</v>
      </c>
      <c r="U58" s="114">
        <v>0</v>
      </c>
      <c r="V58" s="114">
        <v>0</v>
      </c>
      <c r="W58" s="149">
        <v>0</v>
      </c>
      <c r="X58" s="147">
        <f t="shared" si="29"/>
        <v>0</v>
      </c>
      <c r="Y58" s="114">
        <v>0</v>
      </c>
      <c r="Z58" s="140">
        <v>0</v>
      </c>
    </row>
    <row r="59" spans="1:26" ht="13.5" customHeight="1" x14ac:dyDescent="0.2">
      <c r="A59" s="121" t="s">
        <v>16</v>
      </c>
      <c r="B59" s="123" t="s">
        <v>2</v>
      </c>
      <c r="C59" s="125">
        <v>50029894</v>
      </c>
      <c r="D59" s="127" t="s">
        <v>108</v>
      </c>
      <c r="E59" s="129">
        <f t="shared" si="23"/>
        <v>1184</v>
      </c>
      <c r="F59" s="147">
        <f t="shared" si="24"/>
        <v>138</v>
      </c>
      <c r="G59" s="114">
        <v>0</v>
      </c>
      <c r="H59" s="140">
        <v>138</v>
      </c>
      <c r="I59" s="145">
        <f t="shared" si="25"/>
        <v>962</v>
      </c>
      <c r="J59" s="114">
        <v>645</v>
      </c>
      <c r="K59" s="149">
        <v>317</v>
      </c>
      <c r="L59" s="139">
        <f t="shared" si="26"/>
        <v>0</v>
      </c>
      <c r="M59" s="114">
        <v>0</v>
      </c>
      <c r="N59" s="114">
        <v>0</v>
      </c>
      <c r="O59" s="140">
        <v>0</v>
      </c>
      <c r="P59" s="147">
        <f t="shared" si="27"/>
        <v>0</v>
      </c>
      <c r="Q59" s="114">
        <v>0</v>
      </c>
      <c r="R59" s="140">
        <v>0</v>
      </c>
      <c r="S59" s="150">
        <f t="shared" si="28"/>
        <v>84</v>
      </c>
      <c r="T59" s="114">
        <v>84</v>
      </c>
      <c r="U59" s="114">
        <v>0</v>
      </c>
      <c r="V59" s="114">
        <v>0</v>
      </c>
      <c r="W59" s="149">
        <v>0</v>
      </c>
      <c r="X59" s="147">
        <f t="shared" si="29"/>
        <v>0</v>
      </c>
      <c r="Y59" s="114">
        <v>0</v>
      </c>
      <c r="Z59" s="140">
        <v>0</v>
      </c>
    </row>
    <row r="61" spans="1:26" ht="13.5" customHeight="1" x14ac:dyDescent="0.2">
      <c r="A61" s="50" t="s">
        <v>57</v>
      </c>
    </row>
    <row r="62" spans="1:26" ht="13.5" customHeight="1" x14ac:dyDescent="0.2">
      <c r="A62" s="51" t="s">
        <v>162</v>
      </c>
    </row>
    <row r="63" spans="1:26" ht="13.5" customHeight="1" x14ac:dyDescent="0.2">
      <c r="A63" s="50" t="s">
        <v>61</v>
      </c>
    </row>
  </sheetData>
  <sheetProtection password="8730" sheet="1"/>
  <mergeCells count="20">
    <mergeCell ref="A8:Z8"/>
    <mergeCell ref="A4:Z4"/>
    <mergeCell ref="A1:Z1"/>
    <mergeCell ref="A2:Z2"/>
    <mergeCell ref="A3:Z3"/>
    <mergeCell ref="A5:Z5"/>
    <mergeCell ref="A7:Z7"/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63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37" customWidth="1"/>
    <col min="2" max="2" width="9.7109375" style="38" customWidth="1"/>
    <col min="3" max="3" width="9.7109375" style="39" customWidth="1"/>
    <col min="4" max="4" width="55.7109375" style="37" customWidth="1"/>
    <col min="5" max="5" width="10.7109375" style="37" customWidth="1"/>
    <col min="6" max="16" width="11.7109375" style="37" customWidth="1"/>
    <col min="17" max="17" width="13.7109375" style="37" customWidth="1"/>
    <col min="18" max="25" width="11.7109375" style="37" customWidth="1"/>
    <col min="26" max="16384" width="9.140625" style="37"/>
  </cols>
  <sheetData>
    <row r="1" spans="1:231" s="3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</row>
    <row r="2" spans="1:231" s="3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</row>
    <row r="3" spans="1:231" s="3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</row>
    <row r="4" spans="1:231" s="3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</row>
    <row r="5" spans="1:231" s="3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</row>
    <row r="8" spans="1:231" s="8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</row>
    <row r="9" spans="1:231" s="8" customFormat="1" ht="15" customHeight="1" x14ac:dyDescent="0.2">
      <c r="A9" s="376" t="s">
        <v>56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83" t="s">
        <v>40</v>
      </c>
      <c r="J11" s="384"/>
      <c r="K11" s="387"/>
      <c r="L11" s="401" t="s">
        <v>30</v>
      </c>
      <c r="M11" s="402"/>
      <c r="N11" s="402"/>
      <c r="O11" s="402"/>
      <c r="P11" s="377" t="s">
        <v>31</v>
      </c>
      <c r="Q11" s="378"/>
      <c r="R11" s="379"/>
      <c r="S11" s="383" t="s">
        <v>47</v>
      </c>
      <c r="T11" s="384"/>
      <c r="U11" s="384"/>
      <c r="V11" s="387"/>
      <c r="W11" s="383" t="s">
        <v>41</v>
      </c>
      <c r="X11" s="384"/>
      <c r="Y11" s="387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85"/>
      <c r="J12" s="386"/>
      <c r="K12" s="399"/>
      <c r="L12" s="403"/>
      <c r="M12" s="404"/>
      <c r="N12" s="404"/>
      <c r="O12" s="404"/>
      <c r="P12" s="380"/>
      <c r="Q12" s="381"/>
      <c r="R12" s="382"/>
      <c r="S12" s="385"/>
      <c r="T12" s="386"/>
      <c r="U12" s="386"/>
      <c r="V12" s="399"/>
      <c r="W12" s="388"/>
      <c r="X12" s="389"/>
      <c r="Y12" s="390"/>
    </row>
    <row r="13" spans="1:231" s="15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6" t="s">
        <v>44</v>
      </c>
      <c r="M13" s="17" t="s">
        <v>53</v>
      </c>
      <c r="N13" s="17" t="s">
        <v>54</v>
      </c>
      <c r="O13" s="24" t="s">
        <v>37</v>
      </c>
      <c r="P13" s="16" t="s">
        <v>44</v>
      </c>
      <c r="Q13" s="17" t="s">
        <v>43</v>
      </c>
      <c r="R13" s="24" t="s">
        <v>38</v>
      </c>
      <c r="S13" s="16" t="s">
        <v>44</v>
      </c>
      <c r="T13" s="17" t="s">
        <v>40</v>
      </c>
      <c r="U13" s="17" t="s">
        <v>30</v>
      </c>
      <c r="V13" s="24" t="s">
        <v>34</v>
      </c>
      <c r="W13" s="16" t="s">
        <v>44</v>
      </c>
      <c r="X13" s="17" t="s">
        <v>35</v>
      </c>
      <c r="Y13" s="18" t="s">
        <v>36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391" t="s">
        <v>51</v>
      </c>
      <c r="B14" s="42" t="s">
        <v>52</v>
      </c>
      <c r="C14" s="35"/>
      <c r="D14" s="61"/>
      <c r="E14" s="223">
        <f>SUM(E15:E16)</f>
        <v>17299</v>
      </c>
      <c r="F14" s="109">
        <f t="shared" ref="F14:Y14" si="0">SUM(F15:F16)</f>
        <v>1415</v>
      </c>
      <c r="G14" s="75">
        <f t="shared" si="0"/>
        <v>0</v>
      </c>
      <c r="H14" s="75">
        <f t="shared" si="0"/>
        <v>1415</v>
      </c>
      <c r="I14" s="75">
        <f t="shared" si="0"/>
        <v>15516</v>
      </c>
      <c r="J14" s="75">
        <f t="shared" si="0"/>
        <v>11019</v>
      </c>
      <c r="K14" s="75">
        <f t="shared" si="0"/>
        <v>4497</v>
      </c>
      <c r="L14" s="75">
        <f t="shared" si="0"/>
        <v>17</v>
      </c>
      <c r="M14" s="75">
        <f t="shared" si="0"/>
        <v>17</v>
      </c>
      <c r="N14" s="75">
        <f t="shared" si="0"/>
        <v>0</v>
      </c>
      <c r="O14" s="75">
        <f t="shared" si="0"/>
        <v>0</v>
      </c>
      <c r="P14" s="75">
        <f t="shared" si="0"/>
        <v>0</v>
      </c>
      <c r="Q14" s="75">
        <f t="shared" si="0"/>
        <v>0</v>
      </c>
      <c r="R14" s="75">
        <f t="shared" si="0"/>
        <v>0</v>
      </c>
      <c r="S14" s="75">
        <f t="shared" si="0"/>
        <v>351</v>
      </c>
      <c r="T14" s="75">
        <f t="shared" si="0"/>
        <v>351</v>
      </c>
      <c r="U14" s="75">
        <f t="shared" si="0"/>
        <v>0</v>
      </c>
      <c r="V14" s="75">
        <f t="shared" si="0"/>
        <v>0</v>
      </c>
      <c r="W14" s="75">
        <f t="shared" si="0"/>
        <v>0</v>
      </c>
      <c r="X14" s="75">
        <f t="shared" si="0"/>
        <v>0</v>
      </c>
      <c r="Y14" s="78">
        <f t="shared" si="0"/>
        <v>0</v>
      </c>
    </row>
    <row r="15" spans="1:231" s="14" customFormat="1" ht="15" customHeight="1" x14ac:dyDescent="0.2">
      <c r="A15" s="392"/>
      <c r="B15" s="43" t="s">
        <v>0</v>
      </c>
      <c r="C15" s="36"/>
      <c r="D15" s="62"/>
      <c r="E15" s="224">
        <v>0</v>
      </c>
      <c r="F15" s="29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6">
        <v>0</v>
      </c>
    </row>
    <row r="16" spans="1:231" s="14" customFormat="1" ht="15" customHeight="1" thickBot="1" x14ac:dyDescent="0.25">
      <c r="A16" s="393"/>
      <c r="B16" s="54" t="s">
        <v>2</v>
      </c>
      <c r="C16" s="36"/>
      <c r="D16" s="62"/>
      <c r="E16" s="225">
        <f>SUM(E17:E59)</f>
        <v>17299</v>
      </c>
      <c r="F16" s="30">
        <f t="shared" ref="F16:Y16" si="1">SUM(F17:F59)</f>
        <v>1415</v>
      </c>
      <c r="G16" s="27">
        <f t="shared" si="1"/>
        <v>0</v>
      </c>
      <c r="H16" s="27">
        <f t="shared" si="1"/>
        <v>1415</v>
      </c>
      <c r="I16" s="27">
        <f t="shared" si="1"/>
        <v>15516</v>
      </c>
      <c r="J16" s="27">
        <f t="shared" si="1"/>
        <v>11019</v>
      </c>
      <c r="K16" s="27">
        <f t="shared" si="1"/>
        <v>4497</v>
      </c>
      <c r="L16" s="27">
        <f t="shared" si="1"/>
        <v>17</v>
      </c>
      <c r="M16" s="27">
        <f t="shared" si="1"/>
        <v>17</v>
      </c>
      <c r="N16" s="27">
        <f t="shared" si="1"/>
        <v>0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0</v>
      </c>
      <c r="S16" s="27">
        <f t="shared" si="1"/>
        <v>351</v>
      </c>
      <c r="T16" s="27">
        <f t="shared" si="1"/>
        <v>351</v>
      </c>
      <c r="U16" s="27">
        <f t="shared" si="1"/>
        <v>0</v>
      </c>
      <c r="V16" s="27">
        <f t="shared" si="1"/>
        <v>0</v>
      </c>
      <c r="W16" s="27">
        <f t="shared" si="1"/>
        <v>0</v>
      </c>
      <c r="X16" s="27">
        <f t="shared" si="1"/>
        <v>0</v>
      </c>
      <c r="Y16" s="28">
        <f t="shared" si="1"/>
        <v>0</v>
      </c>
    </row>
    <row r="17" spans="1:25" s="40" customFormat="1" ht="15" customHeight="1" x14ac:dyDescent="0.2">
      <c r="A17" s="56" t="s">
        <v>1</v>
      </c>
      <c r="B17" s="46" t="s">
        <v>2</v>
      </c>
      <c r="C17" s="45">
        <v>50029037</v>
      </c>
      <c r="D17" s="44" t="s">
        <v>65</v>
      </c>
      <c r="E17" s="226">
        <f>SUM(F17+I17+L17+P17+S17+W17)</f>
        <v>751</v>
      </c>
      <c r="F17" s="227">
        <f>SUM(G17:H17)</f>
        <v>110</v>
      </c>
      <c r="G17" s="228">
        <v>0</v>
      </c>
      <c r="H17" s="229">
        <v>110</v>
      </c>
      <c r="I17" s="230">
        <f>SUM(J17:K17)</f>
        <v>498</v>
      </c>
      <c r="J17" s="228">
        <v>498</v>
      </c>
      <c r="K17" s="231">
        <v>0</v>
      </c>
      <c r="L17" s="227">
        <f>SUM(M17:O17)</f>
        <v>0</v>
      </c>
      <c r="M17" s="228">
        <v>0</v>
      </c>
      <c r="N17" s="228">
        <v>0</v>
      </c>
      <c r="O17" s="229">
        <v>0</v>
      </c>
      <c r="P17" s="230">
        <f>SUM(Q17:R17)</f>
        <v>0</v>
      </c>
      <c r="Q17" s="228">
        <v>0</v>
      </c>
      <c r="R17" s="231">
        <v>0</v>
      </c>
      <c r="S17" s="227">
        <f>SUM(T17:V17)</f>
        <v>143</v>
      </c>
      <c r="T17" s="228">
        <v>143</v>
      </c>
      <c r="U17" s="228">
        <v>0</v>
      </c>
      <c r="V17" s="229">
        <v>0</v>
      </c>
      <c r="W17" s="230">
        <f>SUM(X17:Y17)</f>
        <v>0</v>
      </c>
      <c r="X17" s="232">
        <v>0</v>
      </c>
      <c r="Y17" s="233">
        <v>0</v>
      </c>
    </row>
    <row r="18" spans="1:25" s="40" customFormat="1" ht="15" customHeight="1" x14ac:dyDescent="0.2">
      <c r="A18" s="121" t="s">
        <v>1</v>
      </c>
      <c r="B18" s="123" t="s">
        <v>2</v>
      </c>
      <c r="C18" s="125">
        <v>50029010</v>
      </c>
      <c r="D18" s="127" t="s">
        <v>66</v>
      </c>
      <c r="E18" s="129">
        <f>SUM(F18+I18+L18+P18+S18+W18)</f>
        <v>305</v>
      </c>
      <c r="F18" s="147">
        <f>SUM(G18:H18)</f>
        <v>21</v>
      </c>
      <c r="G18" s="151">
        <v>0</v>
      </c>
      <c r="H18" s="157">
        <v>21</v>
      </c>
      <c r="I18" s="145">
        <f>SUM(J18:K18)</f>
        <v>271</v>
      </c>
      <c r="J18" s="151">
        <v>190</v>
      </c>
      <c r="K18" s="159">
        <v>81</v>
      </c>
      <c r="L18" s="147">
        <f>SUM(M18:O18)</f>
        <v>0</v>
      </c>
      <c r="M18" s="151">
        <v>0</v>
      </c>
      <c r="N18" s="151">
        <v>0</v>
      </c>
      <c r="O18" s="157">
        <v>0</v>
      </c>
      <c r="P18" s="145">
        <f>SUM(Q18:R18)</f>
        <v>0</v>
      </c>
      <c r="Q18" s="151">
        <v>0</v>
      </c>
      <c r="R18" s="159">
        <v>0</v>
      </c>
      <c r="S18" s="147">
        <f>SUM(T18:V18)</f>
        <v>13</v>
      </c>
      <c r="T18" s="151">
        <v>13</v>
      </c>
      <c r="U18" s="151">
        <v>0</v>
      </c>
      <c r="V18" s="157">
        <v>0</v>
      </c>
      <c r="W18" s="145">
        <f>SUM(X18:Y18)</f>
        <v>0</v>
      </c>
      <c r="X18" s="152">
        <v>0</v>
      </c>
      <c r="Y18" s="153">
        <v>0</v>
      </c>
    </row>
    <row r="19" spans="1:25" s="40" customFormat="1" ht="15" customHeight="1" x14ac:dyDescent="0.2">
      <c r="A19" s="121" t="s">
        <v>1</v>
      </c>
      <c r="B19" s="123" t="s">
        <v>2</v>
      </c>
      <c r="C19" s="125">
        <v>50015141</v>
      </c>
      <c r="D19" s="127" t="s">
        <v>67</v>
      </c>
      <c r="E19" s="129">
        <f>SUM(F19+I19+L19+P19+S19+W19)</f>
        <v>1209</v>
      </c>
      <c r="F19" s="147">
        <f>SUM(G19:H19)</f>
        <v>56</v>
      </c>
      <c r="G19" s="151">
        <v>0</v>
      </c>
      <c r="H19" s="157">
        <v>56</v>
      </c>
      <c r="I19" s="145">
        <f>SUM(J19:K19)</f>
        <v>1153</v>
      </c>
      <c r="J19" s="151">
        <v>628</v>
      </c>
      <c r="K19" s="159">
        <v>525</v>
      </c>
      <c r="L19" s="147">
        <f>SUM(M19:O19)</f>
        <v>0</v>
      </c>
      <c r="M19" s="151">
        <v>0</v>
      </c>
      <c r="N19" s="151">
        <v>0</v>
      </c>
      <c r="O19" s="157">
        <v>0</v>
      </c>
      <c r="P19" s="145">
        <f>SUM(Q19:R19)</f>
        <v>0</v>
      </c>
      <c r="Q19" s="151">
        <v>0</v>
      </c>
      <c r="R19" s="159">
        <v>0</v>
      </c>
      <c r="S19" s="147">
        <f>SUM(T19:V19)</f>
        <v>0</v>
      </c>
      <c r="T19" s="151">
        <v>0</v>
      </c>
      <c r="U19" s="151">
        <v>0</v>
      </c>
      <c r="V19" s="157">
        <v>0</v>
      </c>
      <c r="W19" s="145">
        <f>SUM(X19:Y19)</f>
        <v>0</v>
      </c>
      <c r="X19" s="152">
        <v>0</v>
      </c>
      <c r="Y19" s="153">
        <v>0</v>
      </c>
    </row>
    <row r="20" spans="1:25" s="40" customFormat="1" ht="15" customHeight="1" x14ac:dyDescent="0.2">
      <c r="A20" s="121" t="s">
        <v>17</v>
      </c>
      <c r="B20" s="123" t="s">
        <v>2</v>
      </c>
      <c r="C20" s="125">
        <v>50024655</v>
      </c>
      <c r="D20" s="127" t="s">
        <v>68</v>
      </c>
      <c r="E20" s="129">
        <f>SUM(F20+I20+L20+P20+S20+W20)</f>
        <v>361</v>
      </c>
      <c r="F20" s="147">
        <f>SUM(G20:H20)</f>
        <v>51</v>
      </c>
      <c r="G20" s="151">
        <v>0</v>
      </c>
      <c r="H20" s="157">
        <v>51</v>
      </c>
      <c r="I20" s="145">
        <f>SUM(J20:K20)</f>
        <v>310</v>
      </c>
      <c r="J20" s="151">
        <v>207</v>
      </c>
      <c r="K20" s="159">
        <v>103</v>
      </c>
      <c r="L20" s="147">
        <f>SUM(M20:O20)</f>
        <v>0</v>
      </c>
      <c r="M20" s="151">
        <v>0</v>
      </c>
      <c r="N20" s="151">
        <v>0</v>
      </c>
      <c r="O20" s="157">
        <v>0</v>
      </c>
      <c r="P20" s="145">
        <f>SUM(Q20:R20)</f>
        <v>0</v>
      </c>
      <c r="Q20" s="151">
        <v>0</v>
      </c>
      <c r="R20" s="159">
        <v>0</v>
      </c>
      <c r="S20" s="147">
        <f>SUM(T20:V20)</f>
        <v>0</v>
      </c>
      <c r="T20" s="151">
        <v>0</v>
      </c>
      <c r="U20" s="151">
        <v>0</v>
      </c>
      <c r="V20" s="157">
        <v>0</v>
      </c>
      <c r="W20" s="145">
        <f>SUM(X20:Y20)</f>
        <v>0</v>
      </c>
      <c r="X20" s="152">
        <v>0</v>
      </c>
      <c r="Y20" s="153">
        <v>0</v>
      </c>
    </row>
    <row r="21" spans="1:25" s="40" customFormat="1" ht="15" customHeight="1" x14ac:dyDescent="0.2">
      <c r="A21" s="121" t="s">
        <v>3</v>
      </c>
      <c r="B21" s="123" t="s">
        <v>2</v>
      </c>
      <c r="C21" s="125">
        <v>50002112</v>
      </c>
      <c r="D21" s="127" t="s">
        <v>69</v>
      </c>
      <c r="E21" s="129">
        <f t="shared" ref="E21:E27" si="2">SUM(F21+I21+L21+P21+S21+W21)</f>
        <v>280</v>
      </c>
      <c r="F21" s="147">
        <f t="shared" ref="F21:F27" si="3">SUM(G21:H21)</f>
        <v>16</v>
      </c>
      <c r="G21" s="151">
        <v>0</v>
      </c>
      <c r="H21" s="157">
        <v>16</v>
      </c>
      <c r="I21" s="145">
        <f t="shared" ref="I21:I27" si="4">SUM(J21:K21)</f>
        <v>239</v>
      </c>
      <c r="J21" s="151">
        <v>150</v>
      </c>
      <c r="K21" s="159">
        <v>89</v>
      </c>
      <c r="L21" s="147">
        <f t="shared" ref="L21:L27" si="5">SUM(M21:O21)</f>
        <v>0</v>
      </c>
      <c r="M21" s="151">
        <v>0</v>
      </c>
      <c r="N21" s="151">
        <v>0</v>
      </c>
      <c r="O21" s="157">
        <v>0</v>
      </c>
      <c r="P21" s="145">
        <f t="shared" ref="P21:P27" si="6">SUM(Q21:R21)</f>
        <v>0</v>
      </c>
      <c r="Q21" s="151">
        <v>0</v>
      </c>
      <c r="R21" s="159">
        <v>0</v>
      </c>
      <c r="S21" s="147">
        <f t="shared" ref="S21:S27" si="7">SUM(T21:V21)</f>
        <v>25</v>
      </c>
      <c r="T21" s="151">
        <v>25</v>
      </c>
      <c r="U21" s="151">
        <v>0</v>
      </c>
      <c r="V21" s="157">
        <v>0</v>
      </c>
      <c r="W21" s="145">
        <f t="shared" ref="W21:W27" si="8">SUM(X21:Y21)</f>
        <v>0</v>
      </c>
      <c r="X21" s="152">
        <v>0</v>
      </c>
      <c r="Y21" s="153">
        <v>0</v>
      </c>
    </row>
    <row r="22" spans="1:25" s="40" customFormat="1" ht="15" customHeight="1" x14ac:dyDescent="0.2">
      <c r="A22" s="121" t="s">
        <v>3</v>
      </c>
      <c r="B22" s="123" t="s">
        <v>2</v>
      </c>
      <c r="C22" s="125">
        <v>50022075</v>
      </c>
      <c r="D22" s="127" t="s">
        <v>70</v>
      </c>
      <c r="E22" s="129">
        <f t="shared" si="2"/>
        <v>176</v>
      </c>
      <c r="F22" s="147">
        <f t="shared" si="3"/>
        <v>19</v>
      </c>
      <c r="G22" s="151">
        <v>0</v>
      </c>
      <c r="H22" s="157">
        <v>19</v>
      </c>
      <c r="I22" s="145">
        <f t="shared" si="4"/>
        <v>157</v>
      </c>
      <c r="J22" s="151">
        <v>101</v>
      </c>
      <c r="K22" s="159">
        <v>56</v>
      </c>
      <c r="L22" s="147">
        <f t="shared" si="5"/>
        <v>0</v>
      </c>
      <c r="M22" s="151">
        <v>0</v>
      </c>
      <c r="N22" s="151">
        <v>0</v>
      </c>
      <c r="O22" s="157">
        <v>0</v>
      </c>
      <c r="P22" s="145">
        <f t="shared" si="6"/>
        <v>0</v>
      </c>
      <c r="Q22" s="151">
        <v>0</v>
      </c>
      <c r="R22" s="159">
        <v>0</v>
      </c>
      <c r="S22" s="147">
        <f t="shared" si="7"/>
        <v>0</v>
      </c>
      <c r="T22" s="151">
        <v>0</v>
      </c>
      <c r="U22" s="151">
        <v>0</v>
      </c>
      <c r="V22" s="157">
        <v>0</v>
      </c>
      <c r="W22" s="145">
        <f t="shared" si="8"/>
        <v>0</v>
      </c>
      <c r="X22" s="152">
        <v>0</v>
      </c>
      <c r="Y22" s="153">
        <v>0</v>
      </c>
    </row>
    <row r="23" spans="1:25" s="40" customFormat="1" ht="15" customHeight="1" x14ac:dyDescent="0.2">
      <c r="A23" s="121" t="s">
        <v>3</v>
      </c>
      <c r="B23" s="123" t="s">
        <v>2</v>
      </c>
      <c r="C23" s="125">
        <v>50002066</v>
      </c>
      <c r="D23" s="127" t="s">
        <v>71</v>
      </c>
      <c r="E23" s="129">
        <f t="shared" si="2"/>
        <v>318</v>
      </c>
      <c r="F23" s="147">
        <f t="shared" si="3"/>
        <v>33</v>
      </c>
      <c r="G23" s="151">
        <v>0</v>
      </c>
      <c r="H23" s="157">
        <v>33</v>
      </c>
      <c r="I23" s="145">
        <f t="shared" si="4"/>
        <v>285</v>
      </c>
      <c r="J23" s="151">
        <v>166</v>
      </c>
      <c r="K23" s="159">
        <v>119</v>
      </c>
      <c r="L23" s="147">
        <f t="shared" si="5"/>
        <v>0</v>
      </c>
      <c r="M23" s="151">
        <v>0</v>
      </c>
      <c r="N23" s="151">
        <v>0</v>
      </c>
      <c r="O23" s="157">
        <v>0</v>
      </c>
      <c r="P23" s="145">
        <f t="shared" si="6"/>
        <v>0</v>
      </c>
      <c r="Q23" s="151">
        <v>0</v>
      </c>
      <c r="R23" s="159">
        <v>0</v>
      </c>
      <c r="S23" s="147">
        <f t="shared" si="7"/>
        <v>0</v>
      </c>
      <c r="T23" s="151">
        <v>0</v>
      </c>
      <c r="U23" s="151">
        <v>0</v>
      </c>
      <c r="V23" s="157">
        <v>0</v>
      </c>
      <c r="W23" s="145">
        <f t="shared" si="8"/>
        <v>0</v>
      </c>
      <c r="X23" s="152">
        <v>0</v>
      </c>
      <c r="Y23" s="153">
        <v>0</v>
      </c>
    </row>
    <row r="24" spans="1:25" s="40" customFormat="1" ht="15" customHeight="1" x14ac:dyDescent="0.2">
      <c r="A24" s="121" t="s">
        <v>3</v>
      </c>
      <c r="B24" s="123" t="s">
        <v>2</v>
      </c>
      <c r="C24" s="125">
        <v>50001922</v>
      </c>
      <c r="D24" s="127" t="s">
        <v>72</v>
      </c>
      <c r="E24" s="129">
        <f t="shared" si="2"/>
        <v>369</v>
      </c>
      <c r="F24" s="147">
        <f t="shared" si="3"/>
        <v>28</v>
      </c>
      <c r="G24" s="151">
        <v>0</v>
      </c>
      <c r="H24" s="157">
        <v>28</v>
      </c>
      <c r="I24" s="145">
        <f t="shared" si="4"/>
        <v>292</v>
      </c>
      <c r="J24" s="151">
        <v>194</v>
      </c>
      <c r="K24" s="159">
        <v>98</v>
      </c>
      <c r="L24" s="147">
        <f t="shared" si="5"/>
        <v>0</v>
      </c>
      <c r="M24" s="151">
        <v>0</v>
      </c>
      <c r="N24" s="151">
        <v>0</v>
      </c>
      <c r="O24" s="157">
        <v>0</v>
      </c>
      <c r="P24" s="145">
        <f t="shared" si="6"/>
        <v>0</v>
      </c>
      <c r="Q24" s="151">
        <v>0</v>
      </c>
      <c r="R24" s="159">
        <v>0</v>
      </c>
      <c r="S24" s="147">
        <f t="shared" si="7"/>
        <v>49</v>
      </c>
      <c r="T24" s="151">
        <v>49</v>
      </c>
      <c r="U24" s="151">
        <v>0</v>
      </c>
      <c r="V24" s="157">
        <v>0</v>
      </c>
      <c r="W24" s="145">
        <f t="shared" si="8"/>
        <v>0</v>
      </c>
      <c r="X24" s="152">
        <v>0</v>
      </c>
      <c r="Y24" s="153">
        <v>0</v>
      </c>
    </row>
    <row r="25" spans="1:25" s="40" customFormat="1" ht="15" customHeight="1" x14ac:dyDescent="0.2">
      <c r="A25" s="121" t="s">
        <v>3</v>
      </c>
      <c r="B25" s="123" t="s">
        <v>2</v>
      </c>
      <c r="C25" s="125">
        <v>50022067</v>
      </c>
      <c r="D25" s="127" t="s">
        <v>73</v>
      </c>
      <c r="E25" s="129">
        <f t="shared" si="2"/>
        <v>261</v>
      </c>
      <c r="F25" s="147">
        <f t="shared" si="3"/>
        <v>24</v>
      </c>
      <c r="G25" s="151">
        <v>0</v>
      </c>
      <c r="H25" s="157">
        <v>24</v>
      </c>
      <c r="I25" s="145">
        <f t="shared" si="4"/>
        <v>237</v>
      </c>
      <c r="J25" s="151">
        <v>154</v>
      </c>
      <c r="K25" s="159">
        <v>83</v>
      </c>
      <c r="L25" s="147">
        <f t="shared" si="5"/>
        <v>0</v>
      </c>
      <c r="M25" s="151">
        <v>0</v>
      </c>
      <c r="N25" s="151">
        <v>0</v>
      </c>
      <c r="O25" s="157">
        <v>0</v>
      </c>
      <c r="P25" s="145">
        <f t="shared" si="6"/>
        <v>0</v>
      </c>
      <c r="Q25" s="151">
        <v>0</v>
      </c>
      <c r="R25" s="159">
        <v>0</v>
      </c>
      <c r="S25" s="147">
        <f t="shared" si="7"/>
        <v>0</v>
      </c>
      <c r="T25" s="151">
        <v>0</v>
      </c>
      <c r="U25" s="151">
        <v>0</v>
      </c>
      <c r="V25" s="157">
        <v>0</v>
      </c>
      <c r="W25" s="145">
        <f t="shared" si="8"/>
        <v>0</v>
      </c>
      <c r="X25" s="152">
        <v>0</v>
      </c>
      <c r="Y25" s="153">
        <v>0</v>
      </c>
    </row>
    <row r="26" spans="1:25" s="40" customFormat="1" ht="15" customHeight="1" x14ac:dyDescent="0.2">
      <c r="A26" s="121" t="s">
        <v>4</v>
      </c>
      <c r="B26" s="123" t="s">
        <v>2</v>
      </c>
      <c r="C26" s="125">
        <v>50029789</v>
      </c>
      <c r="D26" s="127" t="s">
        <v>74</v>
      </c>
      <c r="E26" s="129">
        <f t="shared" si="2"/>
        <v>137</v>
      </c>
      <c r="F26" s="147">
        <f t="shared" si="3"/>
        <v>27</v>
      </c>
      <c r="G26" s="151">
        <v>0</v>
      </c>
      <c r="H26" s="157">
        <v>27</v>
      </c>
      <c r="I26" s="145">
        <f t="shared" si="4"/>
        <v>110</v>
      </c>
      <c r="J26" s="151">
        <v>110</v>
      </c>
      <c r="K26" s="159">
        <v>0</v>
      </c>
      <c r="L26" s="147">
        <f t="shared" si="5"/>
        <v>0</v>
      </c>
      <c r="M26" s="151">
        <v>0</v>
      </c>
      <c r="N26" s="151">
        <v>0</v>
      </c>
      <c r="O26" s="157">
        <v>0</v>
      </c>
      <c r="P26" s="145">
        <f t="shared" si="6"/>
        <v>0</v>
      </c>
      <c r="Q26" s="151">
        <v>0</v>
      </c>
      <c r="R26" s="159">
        <v>0</v>
      </c>
      <c r="S26" s="147">
        <f t="shared" si="7"/>
        <v>0</v>
      </c>
      <c r="T26" s="151">
        <v>0</v>
      </c>
      <c r="U26" s="151">
        <v>0</v>
      </c>
      <c r="V26" s="157">
        <v>0</v>
      </c>
      <c r="W26" s="145">
        <f t="shared" si="8"/>
        <v>0</v>
      </c>
      <c r="X26" s="152">
        <v>0</v>
      </c>
      <c r="Y26" s="153">
        <v>0</v>
      </c>
    </row>
    <row r="27" spans="1:25" s="40" customFormat="1" ht="15" customHeight="1" x14ac:dyDescent="0.2">
      <c r="A27" s="121" t="s">
        <v>5</v>
      </c>
      <c r="B27" s="123" t="s">
        <v>2</v>
      </c>
      <c r="C27" s="125">
        <v>50024213</v>
      </c>
      <c r="D27" s="127" t="s">
        <v>75</v>
      </c>
      <c r="E27" s="129">
        <f t="shared" si="2"/>
        <v>117</v>
      </c>
      <c r="F27" s="147">
        <f t="shared" si="3"/>
        <v>25</v>
      </c>
      <c r="G27" s="151">
        <v>0</v>
      </c>
      <c r="H27" s="157">
        <v>25</v>
      </c>
      <c r="I27" s="145">
        <f t="shared" si="4"/>
        <v>92</v>
      </c>
      <c r="J27" s="151">
        <v>73</v>
      </c>
      <c r="K27" s="159">
        <v>19</v>
      </c>
      <c r="L27" s="147">
        <f t="shared" si="5"/>
        <v>0</v>
      </c>
      <c r="M27" s="151">
        <v>0</v>
      </c>
      <c r="N27" s="151">
        <v>0</v>
      </c>
      <c r="O27" s="157">
        <v>0</v>
      </c>
      <c r="P27" s="145">
        <f t="shared" si="6"/>
        <v>0</v>
      </c>
      <c r="Q27" s="151">
        <v>0</v>
      </c>
      <c r="R27" s="159">
        <v>0</v>
      </c>
      <c r="S27" s="147">
        <f t="shared" si="7"/>
        <v>0</v>
      </c>
      <c r="T27" s="151">
        <v>0</v>
      </c>
      <c r="U27" s="151">
        <v>0</v>
      </c>
      <c r="V27" s="157">
        <v>0</v>
      </c>
      <c r="W27" s="145">
        <f t="shared" si="8"/>
        <v>0</v>
      </c>
      <c r="X27" s="152">
        <v>0</v>
      </c>
      <c r="Y27" s="153">
        <v>0</v>
      </c>
    </row>
    <row r="28" spans="1:25" s="40" customFormat="1" ht="15" customHeight="1" x14ac:dyDescent="0.2">
      <c r="A28" s="121" t="s">
        <v>18</v>
      </c>
      <c r="B28" s="123" t="s">
        <v>2</v>
      </c>
      <c r="C28" s="125">
        <v>50021850</v>
      </c>
      <c r="D28" s="127" t="s">
        <v>76</v>
      </c>
      <c r="E28" s="129">
        <f t="shared" ref="E28:E33" si="9">SUM(F28+I28+L28+P28+S28+W28)</f>
        <v>10</v>
      </c>
      <c r="F28" s="147">
        <f t="shared" ref="F28:F33" si="10">SUM(G28:H28)</f>
        <v>0</v>
      </c>
      <c r="G28" s="151">
        <v>0</v>
      </c>
      <c r="H28" s="157">
        <v>0</v>
      </c>
      <c r="I28" s="145">
        <f t="shared" ref="I28:I33" si="11">SUM(J28:K28)</f>
        <v>10</v>
      </c>
      <c r="J28" s="151">
        <v>10</v>
      </c>
      <c r="K28" s="159">
        <v>0</v>
      </c>
      <c r="L28" s="147">
        <f t="shared" ref="L28:L33" si="12">SUM(M28:O28)</f>
        <v>0</v>
      </c>
      <c r="M28" s="151">
        <v>0</v>
      </c>
      <c r="N28" s="151">
        <v>0</v>
      </c>
      <c r="O28" s="157">
        <v>0</v>
      </c>
      <c r="P28" s="145">
        <f t="shared" ref="P28:P33" si="13">SUM(Q28:R28)</f>
        <v>0</v>
      </c>
      <c r="Q28" s="151">
        <v>0</v>
      </c>
      <c r="R28" s="159">
        <v>0</v>
      </c>
      <c r="S28" s="147">
        <f t="shared" ref="S28:S33" si="14">SUM(T28:V28)</f>
        <v>0</v>
      </c>
      <c r="T28" s="151">
        <v>0</v>
      </c>
      <c r="U28" s="151">
        <v>0</v>
      </c>
      <c r="V28" s="157">
        <v>0</v>
      </c>
      <c r="W28" s="145">
        <f t="shared" ref="W28:W33" si="15">SUM(X28:Y28)</f>
        <v>0</v>
      </c>
      <c r="X28" s="152">
        <v>0</v>
      </c>
      <c r="Y28" s="153">
        <v>0</v>
      </c>
    </row>
    <row r="29" spans="1:25" s="40" customFormat="1" ht="15" customHeight="1" x14ac:dyDescent="0.2">
      <c r="A29" s="121" t="s">
        <v>19</v>
      </c>
      <c r="B29" s="123" t="s">
        <v>2</v>
      </c>
      <c r="C29" s="125">
        <v>50028375</v>
      </c>
      <c r="D29" s="127" t="s">
        <v>77</v>
      </c>
      <c r="E29" s="129">
        <f t="shared" si="9"/>
        <v>1279</v>
      </c>
      <c r="F29" s="147">
        <f t="shared" si="10"/>
        <v>50</v>
      </c>
      <c r="G29" s="151">
        <v>0</v>
      </c>
      <c r="H29" s="157">
        <v>50</v>
      </c>
      <c r="I29" s="145">
        <f t="shared" si="11"/>
        <v>1229</v>
      </c>
      <c r="J29" s="151">
        <v>871</v>
      </c>
      <c r="K29" s="159">
        <v>358</v>
      </c>
      <c r="L29" s="147">
        <f t="shared" si="12"/>
        <v>0</v>
      </c>
      <c r="M29" s="151">
        <v>0</v>
      </c>
      <c r="N29" s="151">
        <v>0</v>
      </c>
      <c r="O29" s="157">
        <v>0</v>
      </c>
      <c r="P29" s="145">
        <f t="shared" si="13"/>
        <v>0</v>
      </c>
      <c r="Q29" s="151">
        <v>0</v>
      </c>
      <c r="R29" s="159">
        <v>0</v>
      </c>
      <c r="S29" s="147">
        <f t="shared" si="14"/>
        <v>0</v>
      </c>
      <c r="T29" s="151">
        <v>0</v>
      </c>
      <c r="U29" s="151">
        <v>0</v>
      </c>
      <c r="V29" s="157">
        <v>0</v>
      </c>
      <c r="W29" s="145">
        <f t="shared" si="15"/>
        <v>0</v>
      </c>
      <c r="X29" s="152">
        <v>0</v>
      </c>
      <c r="Y29" s="153">
        <v>0</v>
      </c>
    </row>
    <row r="30" spans="1:25" ht="15" customHeight="1" x14ac:dyDescent="0.2">
      <c r="A30" s="121" t="s">
        <v>6</v>
      </c>
      <c r="B30" s="123" t="s">
        <v>2</v>
      </c>
      <c r="C30" s="125">
        <v>50019597</v>
      </c>
      <c r="D30" s="127" t="s">
        <v>78</v>
      </c>
      <c r="E30" s="129">
        <f t="shared" si="9"/>
        <v>716</v>
      </c>
      <c r="F30" s="147">
        <f t="shared" si="10"/>
        <v>0</v>
      </c>
      <c r="G30" s="151">
        <v>0</v>
      </c>
      <c r="H30" s="157">
        <v>0</v>
      </c>
      <c r="I30" s="145">
        <f t="shared" si="11"/>
        <v>716</v>
      </c>
      <c r="J30" s="151">
        <v>540</v>
      </c>
      <c r="K30" s="159">
        <v>176</v>
      </c>
      <c r="L30" s="147">
        <f t="shared" si="12"/>
        <v>0</v>
      </c>
      <c r="M30" s="151">
        <v>0</v>
      </c>
      <c r="N30" s="151">
        <v>0</v>
      </c>
      <c r="O30" s="157">
        <v>0</v>
      </c>
      <c r="P30" s="145">
        <f t="shared" si="13"/>
        <v>0</v>
      </c>
      <c r="Q30" s="151">
        <v>0</v>
      </c>
      <c r="R30" s="159">
        <v>0</v>
      </c>
      <c r="S30" s="147">
        <f t="shared" si="14"/>
        <v>0</v>
      </c>
      <c r="T30" s="151">
        <v>0</v>
      </c>
      <c r="U30" s="151">
        <v>0</v>
      </c>
      <c r="V30" s="157">
        <v>0</v>
      </c>
      <c r="W30" s="145">
        <f t="shared" si="15"/>
        <v>0</v>
      </c>
      <c r="X30" s="152">
        <v>0</v>
      </c>
      <c r="Y30" s="153">
        <v>0</v>
      </c>
    </row>
    <row r="31" spans="1:25" ht="15" customHeight="1" x14ac:dyDescent="0.2">
      <c r="A31" s="121" t="s">
        <v>20</v>
      </c>
      <c r="B31" s="123" t="s">
        <v>2</v>
      </c>
      <c r="C31" s="125">
        <v>50002147</v>
      </c>
      <c r="D31" s="127" t="s">
        <v>79</v>
      </c>
      <c r="E31" s="129">
        <f t="shared" si="9"/>
        <v>268</v>
      </c>
      <c r="F31" s="147">
        <f t="shared" si="10"/>
        <v>25</v>
      </c>
      <c r="G31" s="151">
        <v>0</v>
      </c>
      <c r="H31" s="157">
        <v>25</v>
      </c>
      <c r="I31" s="145">
        <f t="shared" si="11"/>
        <v>243</v>
      </c>
      <c r="J31" s="151">
        <v>139</v>
      </c>
      <c r="K31" s="159">
        <v>104</v>
      </c>
      <c r="L31" s="147">
        <f t="shared" si="12"/>
        <v>0</v>
      </c>
      <c r="M31" s="151">
        <v>0</v>
      </c>
      <c r="N31" s="151">
        <v>0</v>
      </c>
      <c r="O31" s="157">
        <v>0</v>
      </c>
      <c r="P31" s="145">
        <f t="shared" si="13"/>
        <v>0</v>
      </c>
      <c r="Q31" s="151">
        <v>0</v>
      </c>
      <c r="R31" s="159">
        <v>0</v>
      </c>
      <c r="S31" s="147">
        <f t="shared" si="14"/>
        <v>0</v>
      </c>
      <c r="T31" s="151">
        <v>0</v>
      </c>
      <c r="U31" s="151">
        <v>0</v>
      </c>
      <c r="V31" s="157">
        <v>0</v>
      </c>
      <c r="W31" s="145">
        <f t="shared" si="15"/>
        <v>0</v>
      </c>
      <c r="X31" s="152">
        <v>0</v>
      </c>
      <c r="Y31" s="153">
        <v>0</v>
      </c>
    </row>
    <row r="32" spans="1:25" ht="15" customHeight="1" x14ac:dyDescent="0.2">
      <c r="A32" s="121" t="s">
        <v>20</v>
      </c>
      <c r="B32" s="123" t="s">
        <v>2</v>
      </c>
      <c r="C32" s="125">
        <v>50029452</v>
      </c>
      <c r="D32" s="127" t="s">
        <v>80</v>
      </c>
      <c r="E32" s="129">
        <f t="shared" si="9"/>
        <v>241</v>
      </c>
      <c r="F32" s="147">
        <f t="shared" si="10"/>
        <v>16</v>
      </c>
      <c r="G32" s="151">
        <v>0</v>
      </c>
      <c r="H32" s="157">
        <v>16</v>
      </c>
      <c r="I32" s="145">
        <f t="shared" si="11"/>
        <v>225</v>
      </c>
      <c r="J32" s="151">
        <v>131</v>
      </c>
      <c r="K32" s="159">
        <v>94</v>
      </c>
      <c r="L32" s="147">
        <f t="shared" si="12"/>
        <v>0</v>
      </c>
      <c r="M32" s="151">
        <v>0</v>
      </c>
      <c r="N32" s="151">
        <v>0</v>
      </c>
      <c r="O32" s="157">
        <v>0</v>
      </c>
      <c r="P32" s="145">
        <f t="shared" si="13"/>
        <v>0</v>
      </c>
      <c r="Q32" s="151">
        <v>0</v>
      </c>
      <c r="R32" s="159">
        <v>0</v>
      </c>
      <c r="S32" s="147">
        <f t="shared" si="14"/>
        <v>0</v>
      </c>
      <c r="T32" s="151">
        <v>0</v>
      </c>
      <c r="U32" s="151">
        <v>0</v>
      </c>
      <c r="V32" s="157">
        <v>0</v>
      </c>
      <c r="W32" s="145">
        <f t="shared" si="15"/>
        <v>0</v>
      </c>
      <c r="X32" s="152">
        <v>0</v>
      </c>
      <c r="Y32" s="153">
        <v>0</v>
      </c>
    </row>
    <row r="33" spans="1:25" ht="15" customHeight="1" x14ac:dyDescent="0.2">
      <c r="A33" s="121" t="s">
        <v>7</v>
      </c>
      <c r="B33" s="123" t="s">
        <v>2</v>
      </c>
      <c r="C33" s="125">
        <v>50029754</v>
      </c>
      <c r="D33" s="127" t="s">
        <v>81</v>
      </c>
      <c r="E33" s="129">
        <f t="shared" si="9"/>
        <v>222</v>
      </c>
      <c r="F33" s="147">
        <f t="shared" si="10"/>
        <v>25</v>
      </c>
      <c r="G33" s="151">
        <v>0</v>
      </c>
      <c r="H33" s="157">
        <v>25</v>
      </c>
      <c r="I33" s="145">
        <f t="shared" si="11"/>
        <v>197</v>
      </c>
      <c r="J33" s="151">
        <v>130</v>
      </c>
      <c r="K33" s="159">
        <v>67</v>
      </c>
      <c r="L33" s="147">
        <f t="shared" si="12"/>
        <v>0</v>
      </c>
      <c r="M33" s="151">
        <v>0</v>
      </c>
      <c r="N33" s="151">
        <v>0</v>
      </c>
      <c r="O33" s="157">
        <v>0</v>
      </c>
      <c r="P33" s="145">
        <f t="shared" si="13"/>
        <v>0</v>
      </c>
      <c r="Q33" s="151">
        <v>0</v>
      </c>
      <c r="R33" s="159">
        <v>0</v>
      </c>
      <c r="S33" s="147">
        <f t="shared" si="14"/>
        <v>0</v>
      </c>
      <c r="T33" s="151">
        <v>0</v>
      </c>
      <c r="U33" s="151">
        <v>0</v>
      </c>
      <c r="V33" s="157">
        <v>0</v>
      </c>
      <c r="W33" s="145">
        <f t="shared" si="15"/>
        <v>0</v>
      </c>
      <c r="X33" s="152">
        <v>0</v>
      </c>
      <c r="Y33" s="153">
        <v>0</v>
      </c>
    </row>
    <row r="34" spans="1:25" ht="15" customHeight="1" x14ac:dyDescent="0.2">
      <c r="A34" s="121" t="s">
        <v>8</v>
      </c>
      <c r="B34" s="123" t="s">
        <v>2</v>
      </c>
      <c r="C34" s="125">
        <v>50016130</v>
      </c>
      <c r="D34" s="127" t="s">
        <v>82</v>
      </c>
      <c r="E34" s="129">
        <f t="shared" ref="E34:E40" si="16">SUM(F34+I34+L34+P34+S34+W34)</f>
        <v>826</v>
      </c>
      <c r="F34" s="147">
        <f t="shared" ref="F34:F40" si="17">SUM(G34:H34)</f>
        <v>41</v>
      </c>
      <c r="G34" s="151">
        <v>0</v>
      </c>
      <c r="H34" s="157">
        <v>41</v>
      </c>
      <c r="I34" s="145">
        <f t="shared" ref="I34:I40" si="18">SUM(J34:K34)</f>
        <v>785</v>
      </c>
      <c r="J34" s="151">
        <v>479</v>
      </c>
      <c r="K34" s="159">
        <v>306</v>
      </c>
      <c r="L34" s="147">
        <f t="shared" ref="L34:L40" si="19">SUM(M34:O34)</f>
        <v>0</v>
      </c>
      <c r="M34" s="151">
        <v>0</v>
      </c>
      <c r="N34" s="151">
        <v>0</v>
      </c>
      <c r="O34" s="157">
        <v>0</v>
      </c>
      <c r="P34" s="145">
        <f t="shared" ref="P34:P40" si="20">SUM(Q34:R34)</f>
        <v>0</v>
      </c>
      <c r="Q34" s="151">
        <v>0</v>
      </c>
      <c r="R34" s="159">
        <v>0</v>
      </c>
      <c r="S34" s="147">
        <f t="shared" ref="S34:S40" si="21">SUM(T34:V34)</f>
        <v>0</v>
      </c>
      <c r="T34" s="151">
        <v>0</v>
      </c>
      <c r="U34" s="151">
        <v>0</v>
      </c>
      <c r="V34" s="157">
        <v>0</v>
      </c>
      <c r="W34" s="145">
        <f t="shared" ref="W34:W40" si="22">SUM(X34:Y34)</f>
        <v>0</v>
      </c>
      <c r="X34" s="152">
        <v>0</v>
      </c>
      <c r="Y34" s="153">
        <v>0</v>
      </c>
    </row>
    <row r="35" spans="1:25" ht="15" customHeight="1" x14ac:dyDescent="0.2">
      <c r="A35" s="121" t="s">
        <v>8</v>
      </c>
      <c r="B35" s="123" t="s">
        <v>2</v>
      </c>
      <c r="C35" s="125">
        <v>50030043</v>
      </c>
      <c r="D35" s="127" t="s">
        <v>83</v>
      </c>
      <c r="E35" s="129">
        <f t="shared" si="16"/>
        <v>583</v>
      </c>
      <c r="F35" s="147">
        <f t="shared" si="17"/>
        <v>38</v>
      </c>
      <c r="G35" s="151">
        <v>0</v>
      </c>
      <c r="H35" s="157">
        <v>38</v>
      </c>
      <c r="I35" s="145">
        <f t="shared" si="18"/>
        <v>545</v>
      </c>
      <c r="J35" s="151">
        <v>378</v>
      </c>
      <c r="K35" s="159">
        <v>167</v>
      </c>
      <c r="L35" s="147">
        <f t="shared" si="19"/>
        <v>0</v>
      </c>
      <c r="M35" s="151">
        <v>0</v>
      </c>
      <c r="N35" s="151">
        <v>0</v>
      </c>
      <c r="O35" s="157">
        <v>0</v>
      </c>
      <c r="P35" s="145">
        <f t="shared" si="20"/>
        <v>0</v>
      </c>
      <c r="Q35" s="151">
        <v>0</v>
      </c>
      <c r="R35" s="159">
        <v>0</v>
      </c>
      <c r="S35" s="147">
        <f t="shared" si="21"/>
        <v>0</v>
      </c>
      <c r="T35" s="151">
        <v>0</v>
      </c>
      <c r="U35" s="151">
        <v>0</v>
      </c>
      <c r="V35" s="157">
        <v>0</v>
      </c>
      <c r="W35" s="145">
        <f t="shared" si="22"/>
        <v>0</v>
      </c>
      <c r="X35" s="152">
        <v>0</v>
      </c>
      <c r="Y35" s="153">
        <v>0</v>
      </c>
    </row>
    <row r="36" spans="1:25" ht="15" customHeight="1" x14ac:dyDescent="0.2">
      <c r="A36" s="121" t="s">
        <v>8</v>
      </c>
      <c r="B36" s="123" t="s">
        <v>2</v>
      </c>
      <c r="C36" s="125">
        <v>50030426</v>
      </c>
      <c r="D36" s="127" t="s">
        <v>84</v>
      </c>
      <c r="E36" s="129">
        <f t="shared" si="16"/>
        <v>539</v>
      </c>
      <c r="F36" s="147">
        <f t="shared" si="17"/>
        <v>0</v>
      </c>
      <c r="G36" s="151">
        <v>0</v>
      </c>
      <c r="H36" s="157">
        <v>0</v>
      </c>
      <c r="I36" s="145">
        <f t="shared" si="18"/>
        <v>539</v>
      </c>
      <c r="J36" s="151">
        <v>417</v>
      </c>
      <c r="K36" s="159">
        <v>122</v>
      </c>
      <c r="L36" s="147">
        <f t="shared" si="19"/>
        <v>0</v>
      </c>
      <c r="M36" s="151">
        <v>0</v>
      </c>
      <c r="N36" s="151">
        <v>0</v>
      </c>
      <c r="O36" s="157">
        <v>0</v>
      </c>
      <c r="P36" s="145">
        <f t="shared" si="20"/>
        <v>0</v>
      </c>
      <c r="Q36" s="151">
        <v>0</v>
      </c>
      <c r="R36" s="159">
        <v>0</v>
      </c>
      <c r="S36" s="147">
        <f t="shared" si="21"/>
        <v>0</v>
      </c>
      <c r="T36" s="151">
        <v>0</v>
      </c>
      <c r="U36" s="151">
        <v>0</v>
      </c>
      <c r="V36" s="157">
        <v>0</v>
      </c>
      <c r="W36" s="145">
        <f t="shared" si="22"/>
        <v>0</v>
      </c>
      <c r="X36" s="152">
        <v>0</v>
      </c>
      <c r="Y36" s="153">
        <v>0</v>
      </c>
    </row>
    <row r="37" spans="1:25" ht="15" customHeight="1" x14ac:dyDescent="0.2">
      <c r="A37" s="121" t="s">
        <v>8</v>
      </c>
      <c r="B37" s="123" t="s">
        <v>2</v>
      </c>
      <c r="C37" s="125">
        <v>50040600</v>
      </c>
      <c r="D37" s="127" t="s">
        <v>85</v>
      </c>
      <c r="E37" s="129">
        <f t="shared" si="16"/>
        <v>95</v>
      </c>
      <c r="F37" s="147">
        <f t="shared" si="17"/>
        <v>13</v>
      </c>
      <c r="G37" s="151">
        <v>0</v>
      </c>
      <c r="H37" s="157">
        <v>13</v>
      </c>
      <c r="I37" s="145">
        <f t="shared" si="18"/>
        <v>82</v>
      </c>
      <c r="J37" s="151">
        <v>82</v>
      </c>
      <c r="K37" s="159">
        <v>0</v>
      </c>
      <c r="L37" s="147">
        <f t="shared" si="19"/>
        <v>0</v>
      </c>
      <c r="M37" s="151">
        <v>0</v>
      </c>
      <c r="N37" s="151">
        <v>0</v>
      </c>
      <c r="O37" s="157">
        <v>0</v>
      </c>
      <c r="P37" s="145">
        <f t="shared" si="20"/>
        <v>0</v>
      </c>
      <c r="Q37" s="151">
        <v>0</v>
      </c>
      <c r="R37" s="159">
        <v>0</v>
      </c>
      <c r="S37" s="147">
        <f t="shared" si="21"/>
        <v>0</v>
      </c>
      <c r="T37" s="151">
        <v>0</v>
      </c>
      <c r="U37" s="151">
        <v>0</v>
      </c>
      <c r="V37" s="157">
        <v>0</v>
      </c>
      <c r="W37" s="145">
        <f t="shared" si="22"/>
        <v>0</v>
      </c>
      <c r="X37" s="152">
        <v>0</v>
      </c>
      <c r="Y37" s="153">
        <v>0</v>
      </c>
    </row>
    <row r="38" spans="1:25" ht="15" customHeight="1" x14ac:dyDescent="0.2">
      <c r="A38" s="121" t="s">
        <v>8</v>
      </c>
      <c r="B38" s="123" t="s">
        <v>2</v>
      </c>
      <c r="C38" s="125">
        <v>50029495</v>
      </c>
      <c r="D38" s="127" t="s">
        <v>86</v>
      </c>
      <c r="E38" s="129">
        <f t="shared" si="16"/>
        <v>68</v>
      </c>
      <c r="F38" s="147">
        <f t="shared" si="17"/>
        <v>0</v>
      </c>
      <c r="G38" s="151">
        <v>0</v>
      </c>
      <c r="H38" s="157">
        <v>0</v>
      </c>
      <c r="I38" s="145">
        <f t="shared" si="18"/>
        <v>68</v>
      </c>
      <c r="J38" s="151">
        <v>45</v>
      </c>
      <c r="K38" s="159">
        <v>23</v>
      </c>
      <c r="L38" s="147">
        <f t="shared" si="19"/>
        <v>0</v>
      </c>
      <c r="M38" s="151">
        <v>0</v>
      </c>
      <c r="N38" s="151">
        <v>0</v>
      </c>
      <c r="O38" s="157">
        <v>0</v>
      </c>
      <c r="P38" s="145">
        <f t="shared" si="20"/>
        <v>0</v>
      </c>
      <c r="Q38" s="151">
        <v>0</v>
      </c>
      <c r="R38" s="159">
        <v>0</v>
      </c>
      <c r="S38" s="147">
        <f t="shared" si="21"/>
        <v>0</v>
      </c>
      <c r="T38" s="151">
        <v>0</v>
      </c>
      <c r="U38" s="151">
        <v>0</v>
      </c>
      <c r="V38" s="157">
        <v>0</v>
      </c>
      <c r="W38" s="145">
        <f t="shared" si="22"/>
        <v>0</v>
      </c>
      <c r="X38" s="152">
        <v>0</v>
      </c>
      <c r="Y38" s="153">
        <v>0</v>
      </c>
    </row>
    <row r="39" spans="1:25" ht="15" customHeight="1" x14ac:dyDescent="0.2">
      <c r="A39" s="121" t="s">
        <v>8</v>
      </c>
      <c r="B39" s="123" t="s">
        <v>2</v>
      </c>
      <c r="C39" s="125">
        <v>50060007</v>
      </c>
      <c r="D39" s="127" t="s">
        <v>87</v>
      </c>
      <c r="E39" s="129">
        <f t="shared" si="16"/>
        <v>410</v>
      </c>
      <c r="F39" s="147">
        <f t="shared" si="17"/>
        <v>32</v>
      </c>
      <c r="G39" s="151">
        <v>0</v>
      </c>
      <c r="H39" s="157">
        <v>32</v>
      </c>
      <c r="I39" s="145">
        <f t="shared" si="18"/>
        <v>378</v>
      </c>
      <c r="J39" s="151">
        <v>378</v>
      </c>
      <c r="K39" s="159">
        <v>0</v>
      </c>
      <c r="L39" s="147">
        <f t="shared" si="19"/>
        <v>0</v>
      </c>
      <c r="M39" s="151">
        <v>0</v>
      </c>
      <c r="N39" s="151">
        <v>0</v>
      </c>
      <c r="O39" s="157">
        <v>0</v>
      </c>
      <c r="P39" s="145">
        <f t="shared" si="20"/>
        <v>0</v>
      </c>
      <c r="Q39" s="151">
        <v>0</v>
      </c>
      <c r="R39" s="159">
        <v>0</v>
      </c>
      <c r="S39" s="147">
        <f t="shared" si="21"/>
        <v>0</v>
      </c>
      <c r="T39" s="151">
        <v>0</v>
      </c>
      <c r="U39" s="151">
        <v>0</v>
      </c>
      <c r="V39" s="157">
        <v>0</v>
      </c>
      <c r="W39" s="145">
        <f t="shared" si="22"/>
        <v>0</v>
      </c>
      <c r="X39" s="152">
        <v>0</v>
      </c>
      <c r="Y39" s="153">
        <v>0</v>
      </c>
    </row>
    <row r="40" spans="1:25" ht="15" customHeight="1" x14ac:dyDescent="0.2">
      <c r="A40" s="121" t="s">
        <v>8</v>
      </c>
      <c r="B40" s="123" t="s">
        <v>2</v>
      </c>
      <c r="C40" s="125">
        <v>50016245</v>
      </c>
      <c r="D40" s="127" t="s">
        <v>88</v>
      </c>
      <c r="E40" s="129">
        <f t="shared" si="16"/>
        <v>1039</v>
      </c>
      <c r="F40" s="147">
        <f t="shared" si="17"/>
        <v>83</v>
      </c>
      <c r="G40" s="151">
        <v>0</v>
      </c>
      <c r="H40" s="157">
        <v>83</v>
      </c>
      <c r="I40" s="145">
        <f t="shared" si="18"/>
        <v>956</v>
      </c>
      <c r="J40" s="151">
        <v>647</v>
      </c>
      <c r="K40" s="159">
        <v>309</v>
      </c>
      <c r="L40" s="147">
        <f t="shared" si="19"/>
        <v>0</v>
      </c>
      <c r="M40" s="151">
        <v>0</v>
      </c>
      <c r="N40" s="151">
        <v>0</v>
      </c>
      <c r="O40" s="157">
        <v>0</v>
      </c>
      <c r="P40" s="145">
        <f t="shared" si="20"/>
        <v>0</v>
      </c>
      <c r="Q40" s="151">
        <v>0</v>
      </c>
      <c r="R40" s="159">
        <v>0</v>
      </c>
      <c r="S40" s="147">
        <f t="shared" si="21"/>
        <v>0</v>
      </c>
      <c r="T40" s="151">
        <v>0</v>
      </c>
      <c r="U40" s="151">
        <v>0</v>
      </c>
      <c r="V40" s="157">
        <v>0</v>
      </c>
      <c r="W40" s="145">
        <f t="shared" si="22"/>
        <v>0</v>
      </c>
      <c r="X40" s="152">
        <v>0</v>
      </c>
      <c r="Y40" s="153">
        <v>0</v>
      </c>
    </row>
    <row r="41" spans="1:25" ht="15" customHeight="1" x14ac:dyDescent="0.2">
      <c r="A41" s="121" t="s">
        <v>9</v>
      </c>
      <c r="B41" s="123" t="s">
        <v>2</v>
      </c>
      <c r="C41" s="125">
        <v>50029886</v>
      </c>
      <c r="D41" s="127" t="s">
        <v>89</v>
      </c>
      <c r="E41" s="129">
        <f>SUM(F41+I41+L41+P41+S41+W41)</f>
        <v>131</v>
      </c>
      <c r="F41" s="147">
        <f>SUM(G41:H41)</f>
        <v>0</v>
      </c>
      <c r="G41" s="151">
        <v>0</v>
      </c>
      <c r="H41" s="157">
        <v>0</v>
      </c>
      <c r="I41" s="145">
        <f>SUM(J41:K41)</f>
        <v>131</v>
      </c>
      <c r="J41" s="151">
        <v>85</v>
      </c>
      <c r="K41" s="159">
        <v>46</v>
      </c>
      <c r="L41" s="147">
        <f>SUM(M41:O41)</f>
        <v>0</v>
      </c>
      <c r="M41" s="151">
        <v>0</v>
      </c>
      <c r="N41" s="151">
        <v>0</v>
      </c>
      <c r="O41" s="157">
        <v>0</v>
      </c>
      <c r="P41" s="145">
        <f>SUM(Q41:R41)</f>
        <v>0</v>
      </c>
      <c r="Q41" s="151">
        <v>0</v>
      </c>
      <c r="R41" s="159">
        <v>0</v>
      </c>
      <c r="S41" s="147">
        <f>SUM(T41:V41)</f>
        <v>0</v>
      </c>
      <c r="T41" s="151">
        <v>0</v>
      </c>
      <c r="U41" s="151">
        <v>0</v>
      </c>
      <c r="V41" s="157">
        <v>0</v>
      </c>
      <c r="W41" s="145">
        <f>SUM(X41:Y41)</f>
        <v>0</v>
      </c>
      <c r="X41" s="152">
        <v>0</v>
      </c>
      <c r="Y41" s="153">
        <v>0</v>
      </c>
    </row>
    <row r="42" spans="1:25" ht="15" customHeight="1" x14ac:dyDescent="0.2">
      <c r="A42" s="121" t="s">
        <v>21</v>
      </c>
      <c r="B42" s="123" t="s">
        <v>2</v>
      </c>
      <c r="C42" s="125">
        <v>50029460</v>
      </c>
      <c r="D42" s="127" t="s">
        <v>90</v>
      </c>
      <c r="E42" s="129">
        <f>SUM(F42+I42+L42+P42+S42+W42)</f>
        <v>870</v>
      </c>
      <c r="F42" s="147">
        <f>SUM(G42:H42)</f>
        <v>55</v>
      </c>
      <c r="G42" s="151">
        <v>0</v>
      </c>
      <c r="H42" s="157">
        <v>55</v>
      </c>
      <c r="I42" s="145">
        <f>SUM(J42:K42)</f>
        <v>815</v>
      </c>
      <c r="J42" s="151">
        <v>624</v>
      </c>
      <c r="K42" s="159">
        <v>191</v>
      </c>
      <c r="L42" s="147">
        <f>SUM(M42:O42)</f>
        <v>0</v>
      </c>
      <c r="M42" s="151">
        <v>0</v>
      </c>
      <c r="N42" s="151">
        <v>0</v>
      </c>
      <c r="O42" s="157">
        <v>0</v>
      </c>
      <c r="P42" s="145">
        <f>SUM(Q42:R42)</f>
        <v>0</v>
      </c>
      <c r="Q42" s="151">
        <v>0</v>
      </c>
      <c r="R42" s="159">
        <v>0</v>
      </c>
      <c r="S42" s="147">
        <f>SUM(T42:V42)</f>
        <v>0</v>
      </c>
      <c r="T42" s="151">
        <v>0</v>
      </c>
      <c r="U42" s="151">
        <v>0</v>
      </c>
      <c r="V42" s="157">
        <v>0</v>
      </c>
      <c r="W42" s="145">
        <f>SUM(X42:Y42)</f>
        <v>0</v>
      </c>
      <c r="X42" s="152">
        <v>0</v>
      </c>
      <c r="Y42" s="153">
        <v>0</v>
      </c>
    </row>
    <row r="43" spans="1:25" ht="15" customHeight="1" x14ac:dyDescent="0.2">
      <c r="A43" s="121" t="s">
        <v>10</v>
      </c>
      <c r="B43" s="123" t="s">
        <v>2</v>
      </c>
      <c r="C43" s="125">
        <v>50029959</v>
      </c>
      <c r="D43" s="127" t="s">
        <v>91</v>
      </c>
      <c r="E43" s="129">
        <f t="shared" ref="E43:E50" si="23">SUM(F43+I43+L43+P43+S43+W43)</f>
        <v>38</v>
      </c>
      <c r="F43" s="147">
        <f t="shared" ref="F43:F50" si="24">SUM(G43:H43)</f>
        <v>0</v>
      </c>
      <c r="G43" s="151">
        <v>0</v>
      </c>
      <c r="H43" s="157">
        <v>0</v>
      </c>
      <c r="I43" s="145">
        <f t="shared" ref="I43:I50" si="25">SUM(J43:K43)</f>
        <v>38</v>
      </c>
      <c r="J43" s="151">
        <v>38</v>
      </c>
      <c r="K43" s="159">
        <v>0</v>
      </c>
      <c r="L43" s="147">
        <f t="shared" ref="L43:L50" si="26">SUM(M43:O43)</f>
        <v>0</v>
      </c>
      <c r="M43" s="151">
        <v>0</v>
      </c>
      <c r="N43" s="151">
        <v>0</v>
      </c>
      <c r="O43" s="157">
        <v>0</v>
      </c>
      <c r="P43" s="145">
        <f t="shared" ref="P43:P50" si="27">SUM(Q43:R43)</f>
        <v>0</v>
      </c>
      <c r="Q43" s="151">
        <v>0</v>
      </c>
      <c r="R43" s="159">
        <v>0</v>
      </c>
      <c r="S43" s="147">
        <f t="shared" ref="S43:S50" si="28">SUM(T43:V43)</f>
        <v>0</v>
      </c>
      <c r="T43" s="151">
        <v>0</v>
      </c>
      <c r="U43" s="151">
        <v>0</v>
      </c>
      <c r="V43" s="157">
        <v>0</v>
      </c>
      <c r="W43" s="145">
        <f t="shared" ref="W43:W50" si="29">SUM(X43:Y43)</f>
        <v>0</v>
      </c>
      <c r="X43" s="152">
        <v>0</v>
      </c>
      <c r="Y43" s="153">
        <v>0</v>
      </c>
    </row>
    <row r="44" spans="1:25" ht="15" customHeight="1" x14ac:dyDescent="0.2">
      <c r="A44" s="121" t="s">
        <v>10</v>
      </c>
      <c r="B44" s="123" t="s">
        <v>2</v>
      </c>
      <c r="C44" s="125">
        <v>50079808</v>
      </c>
      <c r="D44" s="127" t="s">
        <v>92</v>
      </c>
      <c r="E44" s="129">
        <f t="shared" si="23"/>
        <v>39</v>
      </c>
      <c r="F44" s="147">
        <f t="shared" si="24"/>
        <v>0</v>
      </c>
      <c r="G44" s="151">
        <v>0</v>
      </c>
      <c r="H44" s="157">
        <v>0</v>
      </c>
      <c r="I44" s="145">
        <f t="shared" si="25"/>
        <v>39</v>
      </c>
      <c r="J44" s="151">
        <v>39</v>
      </c>
      <c r="K44" s="159">
        <v>0</v>
      </c>
      <c r="L44" s="147">
        <f t="shared" si="26"/>
        <v>0</v>
      </c>
      <c r="M44" s="151">
        <v>0</v>
      </c>
      <c r="N44" s="151">
        <v>0</v>
      </c>
      <c r="O44" s="157">
        <v>0</v>
      </c>
      <c r="P44" s="145">
        <f t="shared" si="27"/>
        <v>0</v>
      </c>
      <c r="Q44" s="151">
        <v>0</v>
      </c>
      <c r="R44" s="159">
        <v>0</v>
      </c>
      <c r="S44" s="147">
        <f t="shared" si="28"/>
        <v>0</v>
      </c>
      <c r="T44" s="151">
        <v>0</v>
      </c>
      <c r="U44" s="151">
        <v>0</v>
      </c>
      <c r="V44" s="157">
        <v>0</v>
      </c>
      <c r="W44" s="145">
        <f t="shared" si="29"/>
        <v>0</v>
      </c>
      <c r="X44" s="152">
        <v>0</v>
      </c>
      <c r="Y44" s="153">
        <v>0</v>
      </c>
    </row>
    <row r="45" spans="1:25" ht="15" customHeight="1" x14ac:dyDescent="0.2">
      <c r="A45" s="121" t="s">
        <v>22</v>
      </c>
      <c r="B45" s="123" t="s">
        <v>2</v>
      </c>
      <c r="C45" s="125">
        <v>50029916</v>
      </c>
      <c r="D45" s="127" t="s">
        <v>93</v>
      </c>
      <c r="E45" s="129">
        <f t="shared" si="23"/>
        <v>140</v>
      </c>
      <c r="F45" s="147">
        <f t="shared" si="24"/>
        <v>19</v>
      </c>
      <c r="G45" s="151">
        <v>0</v>
      </c>
      <c r="H45" s="157">
        <v>19</v>
      </c>
      <c r="I45" s="145">
        <f t="shared" si="25"/>
        <v>121</v>
      </c>
      <c r="J45" s="151">
        <v>73</v>
      </c>
      <c r="K45" s="159">
        <v>48</v>
      </c>
      <c r="L45" s="147">
        <f t="shared" si="26"/>
        <v>0</v>
      </c>
      <c r="M45" s="151">
        <v>0</v>
      </c>
      <c r="N45" s="151">
        <v>0</v>
      </c>
      <c r="O45" s="157">
        <v>0</v>
      </c>
      <c r="P45" s="145">
        <f t="shared" si="27"/>
        <v>0</v>
      </c>
      <c r="Q45" s="151">
        <v>0</v>
      </c>
      <c r="R45" s="159">
        <v>0</v>
      </c>
      <c r="S45" s="147">
        <f t="shared" si="28"/>
        <v>0</v>
      </c>
      <c r="T45" s="151">
        <v>0</v>
      </c>
      <c r="U45" s="151">
        <v>0</v>
      </c>
      <c r="V45" s="157">
        <v>0</v>
      </c>
      <c r="W45" s="145">
        <f t="shared" si="29"/>
        <v>0</v>
      </c>
      <c r="X45" s="152">
        <v>0</v>
      </c>
      <c r="Y45" s="153">
        <v>0</v>
      </c>
    </row>
    <row r="46" spans="1:25" ht="15" customHeight="1" x14ac:dyDescent="0.2">
      <c r="A46" s="121" t="s">
        <v>22</v>
      </c>
      <c r="B46" s="123" t="s">
        <v>2</v>
      </c>
      <c r="C46" s="125">
        <v>50029908</v>
      </c>
      <c r="D46" s="127" t="s">
        <v>94</v>
      </c>
      <c r="E46" s="129">
        <f t="shared" si="23"/>
        <v>176</v>
      </c>
      <c r="F46" s="147">
        <f t="shared" si="24"/>
        <v>20</v>
      </c>
      <c r="G46" s="151">
        <v>0</v>
      </c>
      <c r="H46" s="157">
        <v>20</v>
      </c>
      <c r="I46" s="145">
        <f t="shared" si="25"/>
        <v>156</v>
      </c>
      <c r="J46" s="151">
        <v>100</v>
      </c>
      <c r="K46" s="159">
        <v>56</v>
      </c>
      <c r="L46" s="147">
        <f t="shared" si="26"/>
        <v>0</v>
      </c>
      <c r="M46" s="151">
        <v>0</v>
      </c>
      <c r="N46" s="151">
        <v>0</v>
      </c>
      <c r="O46" s="157">
        <v>0</v>
      </c>
      <c r="P46" s="145">
        <f t="shared" si="27"/>
        <v>0</v>
      </c>
      <c r="Q46" s="151">
        <v>0</v>
      </c>
      <c r="R46" s="159">
        <v>0</v>
      </c>
      <c r="S46" s="147">
        <f t="shared" si="28"/>
        <v>0</v>
      </c>
      <c r="T46" s="151">
        <v>0</v>
      </c>
      <c r="U46" s="151">
        <v>0</v>
      </c>
      <c r="V46" s="157">
        <v>0</v>
      </c>
      <c r="W46" s="145">
        <f t="shared" si="29"/>
        <v>0</v>
      </c>
      <c r="X46" s="152">
        <v>0</v>
      </c>
      <c r="Y46" s="153">
        <v>0</v>
      </c>
    </row>
    <row r="47" spans="1:25" ht="15" customHeight="1" x14ac:dyDescent="0.2">
      <c r="A47" s="121" t="s">
        <v>11</v>
      </c>
      <c r="B47" s="123" t="s">
        <v>2</v>
      </c>
      <c r="C47" s="125">
        <v>50049801</v>
      </c>
      <c r="D47" s="127" t="s">
        <v>95</v>
      </c>
      <c r="E47" s="129">
        <f t="shared" si="23"/>
        <v>56</v>
      </c>
      <c r="F47" s="147">
        <f t="shared" si="24"/>
        <v>12</v>
      </c>
      <c r="G47" s="151">
        <v>0</v>
      </c>
      <c r="H47" s="157">
        <v>12</v>
      </c>
      <c r="I47" s="145">
        <f t="shared" si="25"/>
        <v>44</v>
      </c>
      <c r="J47" s="151">
        <v>44</v>
      </c>
      <c r="K47" s="159">
        <v>0</v>
      </c>
      <c r="L47" s="147">
        <f t="shared" si="26"/>
        <v>0</v>
      </c>
      <c r="M47" s="151">
        <v>0</v>
      </c>
      <c r="N47" s="151">
        <v>0</v>
      </c>
      <c r="O47" s="157">
        <v>0</v>
      </c>
      <c r="P47" s="145">
        <f t="shared" si="27"/>
        <v>0</v>
      </c>
      <c r="Q47" s="151">
        <v>0</v>
      </c>
      <c r="R47" s="159">
        <v>0</v>
      </c>
      <c r="S47" s="147">
        <f t="shared" si="28"/>
        <v>0</v>
      </c>
      <c r="T47" s="151">
        <v>0</v>
      </c>
      <c r="U47" s="151">
        <v>0</v>
      </c>
      <c r="V47" s="157">
        <v>0</v>
      </c>
      <c r="W47" s="145">
        <f t="shared" si="29"/>
        <v>0</v>
      </c>
      <c r="X47" s="152">
        <v>0</v>
      </c>
      <c r="Y47" s="153">
        <v>0</v>
      </c>
    </row>
    <row r="48" spans="1:25" ht="15" customHeight="1" x14ac:dyDescent="0.2">
      <c r="A48" s="121" t="s">
        <v>12</v>
      </c>
      <c r="B48" s="123" t="s">
        <v>2</v>
      </c>
      <c r="C48" s="125">
        <v>50002520</v>
      </c>
      <c r="D48" s="127" t="s">
        <v>97</v>
      </c>
      <c r="E48" s="129">
        <f t="shared" si="23"/>
        <v>888</v>
      </c>
      <c r="F48" s="147">
        <f t="shared" si="24"/>
        <v>126</v>
      </c>
      <c r="G48" s="151">
        <v>0</v>
      </c>
      <c r="H48" s="157">
        <v>126</v>
      </c>
      <c r="I48" s="145">
        <f t="shared" si="25"/>
        <v>762</v>
      </c>
      <c r="J48" s="151">
        <v>474</v>
      </c>
      <c r="K48" s="159">
        <v>288</v>
      </c>
      <c r="L48" s="147">
        <f t="shared" si="26"/>
        <v>0</v>
      </c>
      <c r="M48" s="151">
        <v>0</v>
      </c>
      <c r="N48" s="151">
        <v>0</v>
      </c>
      <c r="O48" s="157">
        <v>0</v>
      </c>
      <c r="P48" s="145">
        <f t="shared" si="27"/>
        <v>0</v>
      </c>
      <c r="Q48" s="151">
        <v>0</v>
      </c>
      <c r="R48" s="159">
        <v>0</v>
      </c>
      <c r="S48" s="147">
        <f t="shared" si="28"/>
        <v>0</v>
      </c>
      <c r="T48" s="151">
        <v>0</v>
      </c>
      <c r="U48" s="151">
        <v>0</v>
      </c>
      <c r="V48" s="157">
        <v>0</v>
      </c>
      <c r="W48" s="145">
        <f t="shared" si="29"/>
        <v>0</v>
      </c>
      <c r="X48" s="152">
        <v>0</v>
      </c>
      <c r="Y48" s="153">
        <v>0</v>
      </c>
    </row>
    <row r="49" spans="1:25" ht="15" customHeight="1" x14ac:dyDescent="0.2">
      <c r="A49" s="121" t="s">
        <v>12</v>
      </c>
      <c r="B49" s="123" t="s">
        <v>2</v>
      </c>
      <c r="C49" s="125">
        <v>50002538</v>
      </c>
      <c r="D49" s="127" t="s">
        <v>98</v>
      </c>
      <c r="E49" s="129">
        <f t="shared" si="23"/>
        <v>461</v>
      </c>
      <c r="F49" s="147">
        <f t="shared" si="24"/>
        <v>46</v>
      </c>
      <c r="G49" s="151">
        <v>0</v>
      </c>
      <c r="H49" s="157">
        <v>46</v>
      </c>
      <c r="I49" s="145">
        <f t="shared" si="25"/>
        <v>415</v>
      </c>
      <c r="J49" s="151">
        <v>256</v>
      </c>
      <c r="K49" s="159">
        <v>159</v>
      </c>
      <c r="L49" s="147">
        <f t="shared" si="26"/>
        <v>0</v>
      </c>
      <c r="M49" s="151">
        <v>0</v>
      </c>
      <c r="N49" s="151">
        <v>0</v>
      </c>
      <c r="O49" s="157">
        <v>0</v>
      </c>
      <c r="P49" s="145">
        <f t="shared" si="27"/>
        <v>0</v>
      </c>
      <c r="Q49" s="151">
        <v>0</v>
      </c>
      <c r="R49" s="159">
        <v>0</v>
      </c>
      <c r="S49" s="147">
        <f t="shared" si="28"/>
        <v>0</v>
      </c>
      <c r="T49" s="151">
        <v>0</v>
      </c>
      <c r="U49" s="151">
        <v>0</v>
      </c>
      <c r="V49" s="157">
        <v>0</v>
      </c>
      <c r="W49" s="145">
        <f t="shared" si="29"/>
        <v>0</v>
      </c>
      <c r="X49" s="152">
        <v>0</v>
      </c>
      <c r="Y49" s="153">
        <v>0</v>
      </c>
    </row>
    <row r="50" spans="1:25" ht="15" customHeight="1" x14ac:dyDescent="0.2">
      <c r="A50" s="121" t="s">
        <v>12</v>
      </c>
      <c r="B50" s="123" t="s">
        <v>2</v>
      </c>
      <c r="C50" s="125">
        <v>50028413</v>
      </c>
      <c r="D50" s="127" t="s">
        <v>99</v>
      </c>
      <c r="E50" s="129">
        <f t="shared" si="23"/>
        <v>380</v>
      </c>
      <c r="F50" s="147">
        <f t="shared" si="24"/>
        <v>51</v>
      </c>
      <c r="G50" s="151">
        <v>0</v>
      </c>
      <c r="H50" s="157">
        <v>51</v>
      </c>
      <c r="I50" s="145">
        <f t="shared" si="25"/>
        <v>329</v>
      </c>
      <c r="J50" s="151">
        <v>186</v>
      </c>
      <c r="K50" s="159">
        <v>143</v>
      </c>
      <c r="L50" s="147">
        <f t="shared" si="26"/>
        <v>0</v>
      </c>
      <c r="M50" s="151">
        <v>0</v>
      </c>
      <c r="N50" s="151">
        <v>0</v>
      </c>
      <c r="O50" s="157">
        <v>0</v>
      </c>
      <c r="P50" s="145">
        <f t="shared" si="27"/>
        <v>0</v>
      </c>
      <c r="Q50" s="151">
        <v>0</v>
      </c>
      <c r="R50" s="159">
        <v>0</v>
      </c>
      <c r="S50" s="147">
        <f t="shared" si="28"/>
        <v>0</v>
      </c>
      <c r="T50" s="151">
        <v>0</v>
      </c>
      <c r="U50" s="151">
        <v>0</v>
      </c>
      <c r="V50" s="157">
        <v>0</v>
      </c>
      <c r="W50" s="145">
        <f t="shared" si="29"/>
        <v>0</v>
      </c>
      <c r="X50" s="152">
        <v>0</v>
      </c>
      <c r="Y50" s="153">
        <v>0</v>
      </c>
    </row>
    <row r="51" spans="1:25" ht="15" customHeight="1" x14ac:dyDescent="0.2">
      <c r="A51" s="121" t="s">
        <v>13</v>
      </c>
      <c r="B51" s="123" t="s">
        <v>2</v>
      </c>
      <c r="C51" s="125">
        <v>50024264</v>
      </c>
      <c r="D51" s="127" t="s">
        <v>100</v>
      </c>
      <c r="E51" s="129">
        <f t="shared" ref="E51:E59" si="30">SUM(F51+I51+L51+P51+S51+W51)</f>
        <v>356</v>
      </c>
      <c r="F51" s="147">
        <f t="shared" ref="F51:F59" si="31">SUM(G51:H51)</f>
        <v>0</v>
      </c>
      <c r="G51" s="151">
        <v>0</v>
      </c>
      <c r="H51" s="157">
        <v>0</v>
      </c>
      <c r="I51" s="145">
        <f t="shared" ref="I51:I59" si="32">SUM(J51:K51)</f>
        <v>356</v>
      </c>
      <c r="J51" s="151">
        <v>216</v>
      </c>
      <c r="K51" s="159">
        <v>140</v>
      </c>
      <c r="L51" s="147">
        <f t="shared" ref="L51:L59" si="33">SUM(M51:O51)</f>
        <v>0</v>
      </c>
      <c r="M51" s="151">
        <v>0</v>
      </c>
      <c r="N51" s="151">
        <v>0</v>
      </c>
      <c r="O51" s="157">
        <v>0</v>
      </c>
      <c r="P51" s="145">
        <f t="shared" ref="P51:P59" si="34">SUM(Q51:R51)</f>
        <v>0</v>
      </c>
      <c r="Q51" s="151">
        <v>0</v>
      </c>
      <c r="R51" s="159">
        <v>0</v>
      </c>
      <c r="S51" s="147">
        <f t="shared" ref="S51:S59" si="35">SUM(T51:V51)</f>
        <v>0</v>
      </c>
      <c r="T51" s="151">
        <v>0</v>
      </c>
      <c r="U51" s="151">
        <v>0</v>
      </c>
      <c r="V51" s="157">
        <v>0</v>
      </c>
      <c r="W51" s="145">
        <f t="shared" ref="W51:W59" si="36">SUM(X51:Y51)</f>
        <v>0</v>
      </c>
      <c r="X51" s="152">
        <v>0</v>
      </c>
      <c r="Y51" s="153">
        <v>0</v>
      </c>
    </row>
    <row r="52" spans="1:25" ht="15" customHeight="1" x14ac:dyDescent="0.2">
      <c r="A52" s="121" t="s">
        <v>14</v>
      </c>
      <c r="B52" s="123" t="s">
        <v>2</v>
      </c>
      <c r="C52" s="125">
        <v>50022636</v>
      </c>
      <c r="D52" s="127" t="s">
        <v>101</v>
      </c>
      <c r="E52" s="129">
        <f t="shared" si="30"/>
        <v>585</v>
      </c>
      <c r="F52" s="147">
        <f t="shared" si="31"/>
        <v>94</v>
      </c>
      <c r="G52" s="151">
        <v>0</v>
      </c>
      <c r="H52" s="157">
        <v>94</v>
      </c>
      <c r="I52" s="145">
        <f t="shared" si="32"/>
        <v>491</v>
      </c>
      <c r="J52" s="151">
        <v>491</v>
      </c>
      <c r="K52" s="159">
        <v>0</v>
      </c>
      <c r="L52" s="147">
        <f t="shared" si="33"/>
        <v>0</v>
      </c>
      <c r="M52" s="151">
        <v>0</v>
      </c>
      <c r="N52" s="151">
        <v>0</v>
      </c>
      <c r="O52" s="157">
        <v>0</v>
      </c>
      <c r="P52" s="145">
        <f t="shared" si="34"/>
        <v>0</v>
      </c>
      <c r="Q52" s="151">
        <v>0</v>
      </c>
      <c r="R52" s="159">
        <v>0</v>
      </c>
      <c r="S52" s="147">
        <f t="shared" si="35"/>
        <v>0</v>
      </c>
      <c r="T52" s="151">
        <v>0</v>
      </c>
      <c r="U52" s="151">
        <v>0</v>
      </c>
      <c r="V52" s="157">
        <v>0</v>
      </c>
      <c r="W52" s="145">
        <f t="shared" si="36"/>
        <v>0</v>
      </c>
      <c r="X52" s="152">
        <v>0</v>
      </c>
      <c r="Y52" s="153">
        <v>0</v>
      </c>
    </row>
    <row r="53" spans="1:25" ht="15" customHeight="1" x14ac:dyDescent="0.2">
      <c r="A53" s="121" t="s">
        <v>14</v>
      </c>
      <c r="B53" s="123" t="s">
        <v>2</v>
      </c>
      <c r="C53" s="125">
        <v>50021591</v>
      </c>
      <c r="D53" s="127" t="s">
        <v>102</v>
      </c>
      <c r="E53" s="129">
        <f t="shared" si="30"/>
        <v>700</v>
      </c>
      <c r="F53" s="147">
        <f t="shared" si="31"/>
        <v>145</v>
      </c>
      <c r="G53" s="151">
        <v>0</v>
      </c>
      <c r="H53" s="157">
        <v>145</v>
      </c>
      <c r="I53" s="145">
        <f t="shared" si="32"/>
        <v>555</v>
      </c>
      <c r="J53" s="151">
        <v>555</v>
      </c>
      <c r="K53" s="159">
        <v>0</v>
      </c>
      <c r="L53" s="147">
        <f t="shared" si="33"/>
        <v>0</v>
      </c>
      <c r="M53" s="151">
        <v>0</v>
      </c>
      <c r="N53" s="151">
        <v>0</v>
      </c>
      <c r="O53" s="157">
        <v>0</v>
      </c>
      <c r="P53" s="145">
        <f t="shared" si="34"/>
        <v>0</v>
      </c>
      <c r="Q53" s="151">
        <v>0</v>
      </c>
      <c r="R53" s="159">
        <v>0</v>
      </c>
      <c r="S53" s="147">
        <f t="shared" si="35"/>
        <v>0</v>
      </c>
      <c r="T53" s="151">
        <v>0</v>
      </c>
      <c r="U53" s="151">
        <v>0</v>
      </c>
      <c r="V53" s="157">
        <v>0</v>
      </c>
      <c r="W53" s="145">
        <f t="shared" si="36"/>
        <v>0</v>
      </c>
      <c r="X53" s="152">
        <v>0</v>
      </c>
      <c r="Y53" s="153">
        <v>0</v>
      </c>
    </row>
    <row r="54" spans="1:25" ht="15" customHeight="1" x14ac:dyDescent="0.2">
      <c r="A54" s="121" t="s">
        <v>23</v>
      </c>
      <c r="B54" s="123" t="s">
        <v>2</v>
      </c>
      <c r="C54" s="125">
        <v>50019058</v>
      </c>
      <c r="D54" s="127" t="s">
        <v>103</v>
      </c>
      <c r="E54" s="129">
        <f t="shared" si="30"/>
        <v>33</v>
      </c>
      <c r="F54" s="147">
        <f t="shared" si="31"/>
        <v>0</v>
      </c>
      <c r="G54" s="151">
        <v>0</v>
      </c>
      <c r="H54" s="157">
        <v>0</v>
      </c>
      <c r="I54" s="145">
        <f t="shared" si="32"/>
        <v>33</v>
      </c>
      <c r="J54" s="151">
        <v>33</v>
      </c>
      <c r="K54" s="159">
        <v>0</v>
      </c>
      <c r="L54" s="147">
        <f t="shared" si="33"/>
        <v>0</v>
      </c>
      <c r="M54" s="151">
        <v>0</v>
      </c>
      <c r="N54" s="151">
        <v>0</v>
      </c>
      <c r="O54" s="157">
        <v>0</v>
      </c>
      <c r="P54" s="145">
        <f t="shared" si="34"/>
        <v>0</v>
      </c>
      <c r="Q54" s="151">
        <v>0</v>
      </c>
      <c r="R54" s="159">
        <v>0</v>
      </c>
      <c r="S54" s="147">
        <f t="shared" si="35"/>
        <v>0</v>
      </c>
      <c r="T54" s="151">
        <v>0</v>
      </c>
      <c r="U54" s="151">
        <v>0</v>
      </c>
      <c r="V54" s="157">
        <v>0</v>
      </c>
      <c r="W54" s="145">
        <f t="shared" si="36"/>
        <v>0</v>
      </c>
      <c r="X54" s="152">
        <v>0</v>
      </c>
      <c r="Y54" s="153">
        <v>0</v>
      </c>
    </row>
    <row r="55" spans="1:25" ht="15" customHeight="1" x14ac:dyDescent="0.2">
      <c r="A55" s="121" t="s">
        <v>23</v>
      </c>
      <c r="B55" s="123" t="s">
        <v>2</v>
      </c>
      <c r="C55" s="125">
        <v>50029878</v>
      </c>
      <c r="D55" s="127" t="s">
        <v>104</v>
      </c>
      <c r="E55" s="129">
        <f t="shared" si="30"/>
        <v>19</v>
      </c>
      <c r="F55" s="147">
        <f t="shared" si="31"/>
        <v>0</v>
      </c>
      <c r="G55" s="151">
        <v>0</v>
      </c>
      <c r="H55" s="157">
        <v>0</v>
      </c>
      <c r="I55" s="145">
        <f t="shared" si="32"/>
        <v>19</v>
      </c>
      <c r="J55" s="151">
        <v>19</v>
      </c>
      <c r="K55" s="159">
        <v>0</v>
      </c>
      <c r="L55" s="147">
        <f t="shared" si="33"/>
        <v>0</v>
      </c>
      <c r="M55" s="151">
        <v>0</v>
      </c>
      <c r="N55" s="151">
        <v>0</v>
      </c>
      <c r="O55" s="157">
        <v>0</v>
      </c>
      <c r="P55" s="145">
        <f t="shared" si="34"/>
        <v>0</v>
      </c>
      <c r="Q55" s="151">
        <v>0</v>
      </c>
      <c r="R55" s="159">
        <v>0</v>
      </c>
      <c r="S55" s="147">
        <f t="shared" si="35"/>
        <v>0</v>
      </c>
      <c r="T55" s="151">
        <v>0</v>
      </c>
      <c r="U55" s="151">
        <v>0</v>
      </c>
      <c r="V55" s="157">
        <v>0</v>
      </c>
      <c r="W55" s="145">
        <f t="shared" si="36"/>
        <v>0</v>
      </c>
      <c r="X55" s="152">
        <v>0</v>
      </c>
      <c r="Y55" s="153">
        <v>0</v>
      </c>
    </row>
    <row r="56" spans="1:25" ht="15" customHeight="1" x14ac:dyDescent="0.2">
      <c r="A56" s="121" t="s">
        <v>15</v>
      </c>
      <c r="B56" s="123" t="s">
        <v>2</v>
      </c>
      <c r="C56" s="125">
        <v>50000764</v>
      </c>
      <c r="D56" s="127" t="s">
        <v>105</v>
      </c>
      <c r="E56" s="129">
        <f t="shared" si="30"/>
        <v>368</v>
      </c>
      <c r="F56" s="147">
        <f t="shared" si="31"/>
        <v>7</v>
      </c>
      <c r="G56" s="151">
        <v>0</v>
      </c>
      <c r="H56" s="157">
        <v>7</v>
      </c>
      <c r="I56" s="145">
        <f t="shared" si="32"/>
        <v>281</v>
      </c>
      <c r="J56" s="151">
        <v>179</v>
      </c>
      <c r="K56" s="159">
        <v>102</v>
      </c>
      <c r="L56" s="147">
        <f t="shared" si="33"/>
        <v>0</v>
      </c>
      <c r="M56" s="151">
        <v>0</v>
      </c>
      <c r="N56" s="151">
        <v>0</v>
      </c>
      <c r="O56" s="157">
        <v>0</v>
      </c>
      <c r="P56" s="145">
        <f t="shared" si="34"/>
        <v>0</v>
      </c>
      <c r="Q56" s="151">
        <v>0</v>
      </c>
      <c r="R56" s="159">
        <v>0</v>
      </c>
      <c r="S56" s="147">
        <f t="shared" si="35"/>
        <v>80</v>
      </c>
      <c r="T56" s="151">
        <v>80</v>
      </c>
      <c r="U56" s="151">
        <v>0</v>
      </c>
      <c r="V56" s="157">
        <v>0</v>
      </c>
      <c r="W56" s="145">
        <f t="shared" si="36"/>
        <v>0</v>
      </c>
      <c r="X56" s="152">
        <v>0</v>
      </c>
      <c r="Y56" s="153">
        <v>0</v>
      </c>
    </row>
    <row r="57" spans="1:25" ht="15" customHeight="1" x14ac:dyDescent="0.2">
      <c r="A57" s="121" t="s">
        <v>15</v>
      </c>
      <c r="B57" s="123" t="s">
        <v>2</v>
      </c>
      <c r="C57" s="125">
        <v>50034405</v>
      </c>
      <c r="D57" s="127" t="s">
        <v>106</v>
      </c>
      <c r="E57" s="129">
        <f t="shared" si="30"/>
        <v>103</v>
      </c>
      <c r="F57" s="147">
        <f t="shared" si="31"/>
        <v>3</v>
      </c>
      <c r="G57" s="151">
        <v>0</v>
      </c>
      <c r="H57" s="157">
        <v>3</v>
      </c>
      <c r="I57" s="145">
        <f t="shared" si="32"/>
        <v>83</v>
      </c>
      <c r="J57" s="151">
        <v>53</v>
      </c>
      <c r="K57" s="159">
        <v>30</v>
      </c>
      <c r="L57" s="147">
        <f t="shared" si="33"/>
        <v>17</v>
      </c>
      <c r="M57" s="151">
        <v>17</v>
      </c>
      <c r="N57" s="151">
        <v>0</v>
      </c>
      <c r="O57" s="157">
        <v>0</v>
      </c>
      <c r="P57" s="145">
        <f t="shared" si="34"/>
        <v>0</v>
      </c>
      <c r="Q57" s="151">
        <v>0</v>
      </c>
      <c r="R57" s="159">
        <v>0</v>
      </c>
      <c r="S57" s="147">
        <f t="shared" si="35"/>
        <v>0</v>
      </c>
      <c r="T57" s="151">
        <v>0</v>
      </c>
      <c r="U57" s="151">
        <v>0</v>
      </c>
      <c r="V57" s="157">
        <v>0</v>
      </c>
      <c r="W57" s="145">
        <f t="shared" si="36"/>
        <v>0</v>
      </c>
      <c r="X57" s="152">
        <v>0</v>
      </c>
      <c r="Y57" s="153">
        <v>0</v>
      </c>
    </row>
    <row r="58" spans="1:25" ht="15" customHeight="1" x14ac:dyDescent="0.2">
      <c r="A58" s="121" t="s">
        <v>24</v>
      </c>
      <c r="B58" s="123" t="s">
        <v>2</v>
      </c>
      <c r="C58" s="125">
        <v>50024183</v>
      </c>
      <c r="D58" s="127" t="s">
        <v>107</v>
      </c>
      <c r="E58" s="129">
        <f t="shared" si="30"/>
        <v>305</v>
      </c>
      <c r="F58" s="147">
        <f t="shared" si="31"/>
        <v>42</v>
      </c>
      <c r="G58" s="151">
        <v>0</v>
      </c>
      <c r="H58" s="157">
        <v>42</v>
      </c>
      <c r="I58" s="145">
        <f t="shared" si="32"/>
        <v>263</v>
      </c>
      <c r="J58" s="151">
        <v>182</v>
      </c>
      <c r="K58" s="159">
        <v>81</v>
      </c>
      <c r="L58" s="147">
        <f t="shared" si="33"/>
        <v>0</v>
      </c>
      <c r="M58" s="151">
        <v>0</v>
      </c>
      <c r="N58" s="151">
        <v>0</v>
      </c>
      <c r="O58" s="157">
        <v>0</v>
      </c>
      <c r="P58" s="145">
        <f t="shared" si="34"/>
        <v>0</v>
      </c>
      <c r="Q58" s="151">
        <v>0</v>
      </c>
      <c r="R58" s="159">
        <v>0</v>
      </c>
      <c r="S58" s="147">
        <f t="shared" si="35"/>
        <v>0</v>
      </c>
      <c r="T58" s="151">
        <v>0</v>
      </c>
      <c r="U58" s="151">
        <v>0</v>
      </c>
      <c r="V58" s="157">
        <v>0</v>
      </c>
      <c r="W58" s="145">
        <f t="shared" si="36"/>
        <v>0</v>
      </c>
      <c r="X58" s="152">
        <v>0</v>
      </c>
      <c r="Y58" s="153">
        <v>0</v>
      </c>
    </row>
    <row r="59" spans="1:25" ht="15" customHeight="1" thickBot="1" x14ac:dyDescent="0.25">
      <c r="A59" s="122" t="s">
        <v>16</v>
      </c>
      <c r="B59" s="124" t="s">
        <v>2</v>
      </c>
      <c r="C59" s="126">
        <v>50029894</v>
      </c>
      <c r="D59" s="128" t="s">
        <v>108</v>
      </c>
      <c r="E59" s="130">
        <f t="shared" si="30"/>
        <v>1071</v>
      </c>
      <c r="F59" s="148">
        <f t="shared" si="31"/>
        <v>62</v>
      </c>
      <c r="G59" s="154">
        <v>0</v>
      </c>
      <c r="H59" s="158">
        <v>62</v>
      </c>
      <c r="I59" s="146">
        <f t="shared" si="32"/>
        <v>968</v>
      </c>
      <c r="J59" s="154">
        <v>654</v>
      </c>
      <c r="K59" s="160">
        <v>314</v>
      </c>
      <c r="L59" s="148">
        <f t="shared" si="33"/>
        <v>0</v>
      </c>
      <c r="M59" s="154">
        <v>0</v>
      </c>
      <c r="N59" s="154">
        <v>0</v>
      </c>
      <c r="O59" s="158">
        <v>0</v>
      </c>
      <c r="P59" s="146">
        <f t="shared" si="34"/>
        <v>0</v>
      </c>
      <c r="Q59" s="154">
        <v>0</v>
      </c>
      <c r="R59" s="160">
        <v>0</v>
      </c>
      <c r="S59" s="148">
        <f t="shared" si="35"/>
        <v>41</v>
      </c>
      <c r="T59" s="154">
        <v>41</v>
      </c>
      <c r="U59" s="154">
        <v>0</v>
      </c>
      <c r="V59" s="158">
        <v>0</v>
      </c>
      <c r="W59" s="146">
        <f t="shared" si="36"/>
        <v>0</v>
      </c>
      <c r="X59" s="155">
        <v>0</v>
      </c>
      <c r="Y59" s="156">
        <v>0</v>
      </c>
    </row>
    <row r="61" spans="1:25" ht="15" customHeight="1" x14ac:dyDescent="0.2">
      <c r="A61" s="50" t="s">
        <v>57</v>
      </c>
    </row>
    <row r="62" spans="1:25" ht="15" customHeight="1" x14ac:dyDescent="0.2">
      <c r="A62" s="51" t="s">
        <v>162</v>
      </c>
    </row>
    <row r="63" spans="1:25" ht="15" customHeight="1" x14ac:dyDescent="0.2">
      <c r="A63" s="50" t="s">
        <v>109</v>
      </c>
    </row>
  </sheetData>
  <sheetProtection password="8130" sheet="1"/>
  <mergeCells count="20">
    <mergeCell ref="A4:Y4"/>
    <mergeCell ref="L11:O12"/>
    <mergeCell ref="A1:Y1"/>
    <mergeCell ref="A2:Y2"/>
    <mergeCell ref="A3:Y3"/>
    <mergeCell ref="A5:Y5"/>
    <mergeCell ref="A7:Y7"/>
    <mergeCell ref="P11:R12"/>
    <mergeCell ref="S11:V12"/>
    <mergeCell ref="W11:Y12"/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174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10" customWidth="1"/>
    <col min="2" max="3" width="9.7109375" style="19" customWidth="1"/>
    <col min="4" max="4" width="55.7109375" style="10" customWidth="1"/>
    <col min="5" max="5" width="10.7109375" style="11" customWidth="1"/>
    <col min="6" max="6" width="11.7109375" style="11" customWidth="1"/>
    <col min="7" max="16" width="11.7109375" style="12" customWidth="1"/>
    <col min="17" max="17" width="13.7109375" style="12" customWidth="1"/>
    <col min="18" max="19" width="11.7109375" style="12" customWidth="1"/>
    <col min="20" max="23" width="11.7109375" style="13" customWidth="1"/>
    <col min="24" max="25" width="11.7109375" style="12" customWidth="1"/>
    <col min="26" max="16384" width="9.140625" style="10"/>
  </cols>
  <sheetData>
    <row r="1" spans="1:231" s="3" customFormat="1" ht="15" customHeight="1" x14ac:dyDescent="0.2">
      <c r="A1" s="375" t="s">
        <v>25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</row>
    <row r="2" spans="1:231" s="3" customFormat="1" ht="15" customHeight="1" x14ac:dyDescent="0.2">
      <c r="A2" s="375" t="s">
        <v>26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</row>
    <row r="3" spans="1:231" s="3" customFormat="1" ht="15" customHeight="1" x14ac:dyDescent="0.2">
      <c r="A3" s="375" t="s">
        <v>55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</row>
    <row r="4" spans="1:231" s="3" customFormat="1" ht="15" customHeight="1" x14ac:dyDescent="0.2">
      <c r="A4" s="375" t="s">
        <v>161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</row>
    <row r="5" spans="1:231" s="3" customFormat="1" ht="15" customHeight="1" x14ac:dyDescent="0.2">
      <c r="A5" s="375" t="s">
        <v>27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174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76" t="s">
        <v>173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</row>
    <row r="8" spans="1:231" s="8" customFormat="1" ht="15" customHeight="1" x14ac:dyDescent="0.2">
      <c r="A8" s="376" t="s">
        <v>64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</row>
    <row r="9" spans="1:231" s="8" customFormat="1" ht="15" customHeight="1" x14ac:dyDescent="0.2">
      <c r="A9" s="376" t="s">
        <v>42</v>
      </c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94" t="s">
        <v>49</v>
      </c>
      <c r="B11" s="394" t="s">
        <v>50</v>
      </c>
      <c r="C11" s="396" t="s">
        <v>28</v>
      </c>
      <c r="D11" s="394" t="s">
        <v>48</v>
      </c>
      <c r="E11" s="356" t="s">
        <v>29</v>
      </c>
      <c r="F11" s="359" t="s">
        <v>39</v>
      </c>
      <c r="G11" s="360"/>
      <c r="H11" s="361"/>
      <c r="I11" s="383" t="s">
        <v>40</v>
      </c>
      <c r="J11" s="384"/>
      <c r="K11" s="387"/>
      <c r="L11" s="401" t="s">
        <v>30</v>
      </c>
      <c r="M11" s="402"/>
      <c r="N11" s="402"/>
      <c r="O11" s="402"/>
      <c r="P11" s="377" t="s">
        <v>31</v>
      </c>
      <c r="Q11" s="378"/>
      <c r="R11" s="379"/>
      <c r="S11" s="383" t="s">
        <v>47</v>
      </c>
      <c r="T11" s="384"/>
      <c r="U11" s="384"/>
      <c r="V11" s="387"/>
      <c r="W11" s="383" t="s">
        <v>41</v>
      </c>
      <c r="X11" s="384"/>
      <c r="Y11" s="387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95"/>
      <c r="B12" s="395"/>
      <c r="C12" s="397"/>
      <c r="D12" s="395"/>
      <c r="E12" s="357"/>
      <c r="F12" s="362"/>
      <c r="G12" s="363"/>
      <c r="H12" s="364"/>
      <c r="I12" s="385"/>
      <c r="J12" s="386"/>
      <c r="K12" s="399"/>
      <c r="L12" s="403"/>
      <c r="M12" s="404"/>
      <c r="N12" s="404"/>
      <c r="O12" s="404"/>
      <c r="P12" s="380"/>
      <c r="Q12" s="381"/>
      <c r="R12" s="382"/>
      <c r="S12" s="385"/>
      <c r="T12" s="386"/>
      <c r="U12" s="386"/>
      <c r="V12" s="399"/>
      <c r="W12" s="388"/>
      <c r="X12" s="389"/>
      <c r="Y12" s="390"/>
    </row>
    <row r="13" spans="1:231" s="15" customFormat="1" ht="30" customHeight="1" thickBot="1" x14ac:dyDescent="0.25">
      <c r="A13" s="395"/>
      <c r="B13" s="395"/>
      <c r="C13" s="398"/>
      <c r="D13" s="395"/>
      <c r="E13" s="358"/>
      <c r="F13" s="21" t="s">
        <v>44</v>
      </c>
      <c r="G13" s="22" t="s">
        <v>32</v>
      </c>
      <c r="H13" s="23" t="s">
        <v>33</v>
      </c>
      <c r="I13" s="16" t="s">
        <v>44</v>
      </c>
      <c r="J13" s="17" t="s">
        <v>45</v>
      </c>
      <c r="K13" s="18" t="s">
        <v>46</v>
      </c>
      <c r="L13" s="173" t="s">
        <v>44</v>
      </c>
      <c r="M13" s="17" t="s">
        <v>53</v>
      </c>
      <c r="N13" s="17" t="s">
        <v>54</v>
      </c>
      <c r="O13" s="24" t="s">
        <v>37</v>
      </c>
      <c r="P13" s="16" t="s">
        <v>44</v>
      </c>
      <c r="Q13" s="17" t="s">
        <v>43</v>
      </c>
      <c r="R13" s="24" t="s">
        <v>38</v>
      </c>
      <c r="S13" s="16" t="s">
        <v>44</v>
      </c>
      <c r="T13" s="17" t="s">
        <v>40</v>
      </c>
      <c r="U13" s="17" t="s">
        <v>30</v>
      </c>
      <c r="V13" s="24" t="s">
        <v>34</v>
      </c>
      <c r="W13" s="16" t="s">
        <v>44</v>
      </c>
      <c r="X13" s="17" t="s">
        <v>35</v>
      </c>
      <c r="Y13" s="18" t="s">
        <v>36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391" t="s">
        <v>51</v>
      </c>
      <c r="B14" s="42" t="s">
        <v>52</v>
      </c>
      <c r="C14" s="35"/>
      <c r="D14" s="259"/>
      <c r="E14" s="223">
        <f>SUM(E15:E16)</f>
        <v>16557</v>
      </c>
      <c r="F14" s="109">
        <f t="shared" ref="F14:Y14" si="0">SUM(F15:F16)</f>
        <v>1313</v>
      </c>
      <c r="G14" s="75">
        <f t="shared" si="0"/>
        <v>0</v>
      </c>
      <c r="H14" s="79">
        <f t="shared" si="0"/>
        <v>1313</v>
      </c>
      <c r="I14" s="77">
        <f t="shared" si="0"/>
        <v>14844</v>
      </c>
      <c r="J14" s="75">
        <f t="shared" si="0"/>
        <v>10507</v>
      </c>
      <c r="K14" s="78">
        <f t="shared" si="0"/>
        <v>4337</v>
      </c>
      <c r="L14" s="109">
        <f t="shared" si="0"/>
        <v>17</v>
      </c>
      <c r="M14" s="75">
        <f t="shared" si="0"/>
        <v>17</v>
      </c>
      <c r="N14" s="75">
        <f t="shared" si="0"/>
        <v>0</v>
      </c>
      <c r="O14" s="79">
        <f t="shared" si="0"/>
        <v>0</v>
      </c>
      <c r="P14" s="77">
        <f t="shared" si="0"/>
        <v>0</v>
      </c>
      <c r="Q14" s="75">
        <f t="shared" si="0"/>
        <v>0</v>
      </c>
      <c r="R14" s="78">
        <f t="shared" si="0"/>
        <v>0</v>
      </c>
      <c r="S14" s="109">
        <f t="shared" si="0"/>
        <v>383</v>
      </c>
      <c r="T14" s="75">
        <f t="shared" si="0"/>
        <v>383</v>
      </c>
      <c r="U14" s="75">
        <f t="shared" si="0"/>
        <v>0</v>
      </c>
      <c r="V14" s="79">
        <f t="shared" si="0"/>
        <v>0</v>
      </c>
      <c r="W14" s="77">
        <f t="shared" si="0"/>
        <v>0</v>
      </c>
      <c r="X14" s="75">
        <f t="shared" si="0"/>
        <v>0</v>
      </c>
      <c r="Y14" s="78">
        <f t="shared" si="0"/>
        <v>0</v>
      </c>
    </row>
    <row r="15" spans="1:231" s="14" customFormat="1" ht="15" customHeight="1" x14ac:dyDescent="0.2">
      <c r="A15" s="392"/>
      <c r="B15" s="43" t="s">
        <v>0</v>
      </c>
      <c r="C15" s="36"/>
      <c r="D15" s="260"/>
      <c r="E15" s="224">
        <v>0</v>
      </c>
      <c r="F15" s="29">
        <v>0</v>
      </c>
      <c r="G15" s="25">
        <v>0</v>
      </c>
      <c r="H15" s="31">
        <v>0</v>
      </c>
      <c r="I15" s="33">
        <v>0</v>
      </c>
      <c r="J15" s="25">
        <v>0</v>
      </c>
      <c r="K15" s="26">
        <v>0</v>
      </c>
      <c r="L15" s="29">
        <v>0</v>
      </c>
      <c r="M15" s="25">
        <v>0</v>
      </c>
      <c r="N15" s="25">
        <v>0</v>
      </c>
      <c r="O15" s="31">
        <v>0</v>
      </c>
      <c r="P15" s="33">
        <v>0</v>
      </c>
      <c r="Q15" s="25">
        <v>0</v>
      </c>
      <c r="R15" s="26">
        <v>0</v>
      </c>
      <c r="S15" s="29">
        <v>0</v>
      </c>
      <c r="T15" s="25">
        <v>0</v>
      </c>
      <c r="U15" s="25">
        <v>0</v>
      </c>
      <c r="V15" s="31">
        <v>0</v>
      </c>
      <c r="W15" s="33">
        <v>0</v>
      </c>
      <c r="X15" s="25">
        <v>0</v>
      </c>
      <c r="Y15" s="26">
        <v>0</v>
      </c>
    </row>
    <row r="16" spans="1:231" s="14" customFormat="1" ht="15" customHeight="1" thickBot="1" x14ac:dyDescent="0.25">
      <c r="A16" s="400"/>
      <c r="B16" s="261" t="s">
        <v>2</v>
      </c>
      <c r="C16" s="262"/>
      <c r="D16" s="263"/>
      <c r="E16" s="225">
        <f>SUM(E17:E57)</f>
        <v>16557</v>
      </c>
      <c r="F16" s="30">
        <f t="shared" ref="F16:Y16" si="1">SUM(F17:F57)</f>
        <v>1313</v>
      </c>
      <c r="G16" s="27">
        <f t="shared" si="1"/>
        <v>0</v>
      </c>
      <c r="H16" s="32">
        <f t="shared" si="1"/>
        <v>1313</v>
      </c>
      <c r="I16" s="34">
        <f t="shared" si="1"/>
        <v>14844</v>
      </c>
      <c r="J16" s="27">
        <f t="shared" si="1"/>
        <v>10507</v>
      </c>
      <c r="K16" s="28">
        <f t="shared" si="1"/>
        <v>4337</v>
      </c>
      <c r="L16" s="30">
        <f t="shared" si="1"/>
        <v>17</v>
      </c>
      <c r="M16" s="27">
        <f t="shared" si="1"/>
        <v>17</v>
      </c>
      <c r="N16" s="27">
        <f t="shared" si="1"/>
        <v>0</v>
      </c>
      <c r="O16" s="32">
        <f t="shared" si="1"/>
        <v>0</v>
      </c>
      <c r="P16" s="34">
        <f t="shared" si="1"/>
        <v>0</v>
      </c>
      <c r="Q16" s="27">
        <f t="shared" si="1"/>
        <v>0</v>
      </c>
      <c r="R16" s="28">
        <f t="shared" si="1"/>
        <v>0</v>
      </c>
      <c r="S16" s="30">
        <f t="shared" si="1"/>
        <v>383</v>
      </c>
      <c r="T16" s="27">
        <f t="shared" si="1"/>
        <v>383</v>
      </c>
      <c r="U16" s="27">
        <f t="shared" si="1"/>
        <v>0</v>
      </c>
      <c r="V16" s="32">
        <f t="shared" si="1"/>
        <v>0</v>
      </c>
      <c r="W16" s="34">
        <f t="shared" si="1"/>
        <v>0</v>
      </c>
      <c r="X16" s="27">
        <f t="shared" si="1"/>
        <v>0</v>
      </c>
      <c r="Y16" s="28">
        <f t="shared" si="1"/>
        <v>0</v>
      </c>
    </row>
    <row r="17" spans="1:25" ht="15" customHeight="1" x14ac:dyDescent="0.2">
      <c r="A17" s="293" t="s">
        <v>1</v>
      </c>
      <c r="B17" s="294" t="s">
        <v>2</v>
      </c>
      <c r="C17" s="295">
        <v>50029037</v>
      </c>
      <c r="D17" s="296" t="s">
        <v>65</v>
      </c>
      <c r="E17" s="215">
        <f>SUM(F17+I17+L17+P17+S17+W17)</f>
        <v>792</v>
      </c>
      <c r="F17" s="216">
        <f>SUM(G17:H17)</f>
        <v>105</v>
      </c>
      <c r="G17" s="217">
        <v>0</v>
      </c>
      <c r="H17" s="218">
        <v>105</v>
      </c>
      <c r="I17" s="107">
        <f>SUM(J17:K17)</f>
        <v>524</v>
      </c>
      <c r="J17" s="219">
        <v>524</v>
      </c>
      <c r="K17" s="220">
        <v>0</v>
      </c>
      <c r="L17" s="221">
        <f>SUM(M17:O17)</f>
        <v>0</v>
      </c>
      <c r="M17" s="217">
        <v>0</v>
      </c>
      <c r="N17" s="217">
        <v>0</v>
      </c>
      <c r="O17" s="218">
        <v>0</v>
      </c>
      <c r="P17" s="107">
        <f>SUM(Q17:R17)</f>
        <v>0</v>
      </c>
      <c r="Q17" s="217">
        <v>0</v>
      </c>
      <c r="R17" s="222">
        <v>0</v>
      </c>
      <c r="S17" s="221">
        <f>SUM(T17:V17)</f>
        <v>163</v>
      </c>
      <c r="T17" s="217">
        <v>163</v>
      </c>
      <c r="U17" s="217">
        <v>0</v>
      </c>
      <c r="V17" s="218">
        <v>0</v>
      </c>
      <c r="W17" s="107">
        <f>SUM(X17:Y17)</f>
        <v>0</v>
      </c>
      <c r="X17" s="217">
        <v>0</v>
      </c>
      <c r="Y17" s="222">
        <v>0</v>
      </c>
    </row>
    <row r="18" spans="1:25" ht="15" customHeight="1" x14ac:dyDescent="0.2">
      <c r="A18" s="172" t="s">
        <v>1</v>
      </c>
      <c r="B18" s="164" t="s">
        <v>2</v>
      </c>
      <c r="C18" s="165">
        <v>50029010</v>
      </c>
      <c r="D18" s="166" t="s">
        <v>66</v>
      </c>
      <c r="E18" s="168">
        <f>SUM(F18+I18+L18+P18+S18+W18)</f>
        <v>259</v>
      </c>
      <c r="F18" s="167">
        <f>SUM(G18:H18)</f>
        <v>18</v>
      </c>
      <c r="G18" s="161">
        <v>0</v>
      </c>
      <c r="H18" s="169">
        <v>18</v>
      </c>
      <c r="I18" s="102">
        <f>SUM(J18:K18)</f>
        <v>213</v>
      </c>
      <c r="J18" s="175">
        <v>135</v>
      </c>
      <c r="K18" s="171">
        <v>78</v>
      </c>
      <c r="L18" s="170">
        <f>SUM(M18:O18)</f>
        <v>0</v>
      </c>
      <c r="M18" s="161">
        <v>0</v>
      </c>
      <c r="N18" s="161">
        <v>0</v>
      </c>
      <c r="O18" s="169">
        <v>0</v>
      </c>
      <c r="P18" s="102">
        <f>SUM(Q18:R18)</f>
        <v>0</v>
      </c>
      <c r="Q18" s="161">
        <v>0</v>
      </c>
      <c r="R18" s="162">
        <v>0</v>
      </c>
      <c r="S18" s="170">
        <f>SUM(T18:V18)</f>
        <v>28</v>
      </c>
      <c r="T18" s="161">
        <v>28</v>
      </c>
      <c r="U18" s="161">
        <v>0</v>
      </c>
      <c r="V18" s="169">
        <v>0</v>
      </c>
      <c r="W18" s="102">
        <f>SUM(X18:Y18)</f>
        <v>0</v>
      </c>
      <c r="X18" s="161">
        <v>0</v>
      </c>
      <c r="Y18" s="162">
        <v>0</v>
      </c>
    </row>
    <row r="19" spans="1:25" ht="15" customHeight="1" x14ac:dyDescent="0.2">
      <c r="A19" s="172" t="s">
        <v>1</v>
      </c>
      <c r="B19" s="164" t="s">
        <v>2</v>
      </c>
      <c r="C19" s="165">
        <v>50015141</v>
      </c>
      <c r="D19" s="166" t="s">
        <v>67</v>
      </c>
      <c r="E19" s="168">
        <f>SUM(F19+I19+L19+P19+S19+W19)</f>
        <v>1205</v>
      </c>
      <c r="F19" s="167">
        <f>SUM(G19:H19)</f>
        <v>53</v>
      </c>
      <c r="G19" s="161">
        <v>0</v>
      </c>
      <c r="H19" s="169">
        <v>53</v>
      </c>
      <c r="I19" s="102">
        <f>SUM(J19:K19)</f>
        <v>1152</v>
      </c>
      <c r="J19" s="175">
        <v>667</v>
      </c>
      <c r="K19" s="171">
        <v>485</v>
      </c>
      <c r="L19" s="170">
        <f>SUM(M19:O19)</f>
        <v>0</v>
      </c>
      <c r="M19" s="161">
        <v>0</v>
      </c>
      <c r="N19" s="161">
        <v>0</v>
      </c>
      <c r="O19" s="169">
        <v>0</v>
      </c>
      <c r="P19" s="102">
        <f>SUM(Q19:R19)</f>
        <v>0</v>
      </c>
      <c r="Q19" s="161">
        <v>0</v>
      </c>
      <c r="R19" s="162">
        <v>0</v>
      </c>
      <c r="S19" s="170">
        <f>SUM(T19:V19)</f>
        <v>0</v>
      </c>
      <c r="T19" s="161">
        <v>0</v>
      </c>
      <c r="U19" s="161">
        <v>0</v>
      </c>
      <c r="V19" s="169">
        <v>0</v>
      </c>
      <c r="W19" s="102">
        <f>SUM(X19:Y19)</f>
        <v>0</v>
      </c>
      <c r="X19" s="161">
        <v>0</v>
      </c>
      <c r="Y19" s="162">
        <v>0</v>
      </c>
    </row>
    <row r="20" spans="1:25" ht="15" customHeight="1" x14ac:dyDescent="0.2">
      <c r="A20" s="172" t="s">
        <v>17</v>
      </c>
      <c r="B20" s="164" t="s">
        <v>2</v>
      </c>
      <c r="C20" s="165">
        <v>50024655</v>
      </c>
      <c r="D20" s="166" t="s">
        <v>68</v>
      </c>
      <c r="E20" s="168">
        <f>SUM(F20+I20+L20+P20+S20+W20)</f>
        <v>283</v>
      </c>
      <c r="F20" s="167">
        <f>SUM(G20:H20)</f>
        <v>44</v>
      </c>
      <c r="G20" s="161">
        <v>0</v>
      </c>
      <c r="H20" s="169">
        <v>44</v>
      </c>
      <c r="I20" s="102">
        <f>SUM(J20:K20)</f>
        <v>239</v>
      </c>
      <c r="J20" s="175">
        <v>159</v>
      </c>
      <c r="K20" s="171">
        <v>80</v>
      </c>
      <c r="L20" s="170">
        <f>SUM(M20:O20)</f>
        <v>0</v>
      </c>
      <c r="M20" s="161">
        <v>0</v>
      </c>
      <c r="N20" s="161">
        <v>0</v>
      </c>
      <c r="O20" s="169">
        <v>0</v>
      </c>
      <c r="P20" s="102">
        <f>SUM(Q20:R20)</f>
        <v>0</v>
      </c>
      <c r="Q20" s="161">
        <v>0</v>
      </c>
      <c r="R20" s="162">
        <v>0</v>
      </c>
      <c r="S20" s="170">
        <f>SUM(T20:V20)</f>
        <v>0</v>
      </c>
      <c r="T20" s="161">
        <v>0</v>
      </c>
      <c r="U20" s="161">
        <v>0</v>
      </c>
      <c r="V20" s="169">
        <v>0</v>
      </c>
      <c r="W20" s="102">
        <f>SUM(X20:Y20)</f>
        <v>0</v>
      </c>
      <c r="X20" s="161">
        <v>0</v>
      </c>
      <c r="Y20" s="162">
        <v>0</v>
      </c>
    </row>
    <row r="21" spans="1:25" ht="15" customHeight="1" x14ac:dyDescent="0.2">
      <c r="A21" s="172" t="s">
        <v>3</v>
      </c>
      <c r="B21" s="164" t="s">
        <v>2</v>
      </c>
      <c r="C21" s="165">
        <v>50002112</v>
      </c>
      <c r="D21" s="166" t="s">
        <v>69</v>
      </c>
      <c r="E21" s="168">
        <f>SUM(F21+I21+L21+P21+S21+W21)</f>
        <v>284</v>
      </c>
      <c r="F21" s="167">
        <f>SUM(G21:H21)</f>
        <v>0</v>
      </c>
      <c r="G21" s="161">
        <v>0</v>
      </c>
      <c r="H21" s="169">
        <v>0</v>
      </c>
      <c r="I21" s="102">
        <f>SUM(J21:K21)</f>
        <v>254</v>
      </c>
      <c r="J21" s="175">
        <v>166</v>
      </c>
      <c r="K21" s="171">
        <v>88</v>
      </c>
      <c r="L21" s="170">
        <f>SUM(M21:O21)</f>
        <v>0</v>
      </c>
      <c r="M21" s="161">
        <v>0</v>
      </c>
      <c r="N21" s="161">
        <v>0</v>
      </c>
      <c r="O21" s="169">
        <v>0</v>
      </c>
      <c r="P21" s="102">
        <f>SUM(Q21:R21)</f>
        <v>0</v>
      </c>
      <c r="Q21" s="161">
        <v>0</v>
      </c>
      <c r="R21" s="162">
        <v>0</v>
      </c>
      <c r="S21" s="170">
        <f>SUM(T21:V21)</f>
        <v>30</v>
      </c>
      <c r="T21" s="161">
        <v>30</v>
      </c>
      <c r="U21" s="161">
        <v>0</v>
      </c>
      <c r="V21" s="169">
        <v>0</v>
      </c>
      <c r="W21" s="102">
        <f>SUM(X21:Y21)</f>
        <v>0</v>
      </c>
      <c r="X21" s="161">
        <v>0</v>
      </c>
      <c r="Y21" s="162">
        <v>0</v>
      </c>
    </row>
    <row r="22" spans="1:25" ht="15" customHeight="1" x14ac:dyDescent="0.2">
      <c r="A22" s="172" t="s">
        <v>3</v>
      </c>
      <c r="B22" s="164" t="s">
        <v>2</v>
      </c>
      <c r="C22" s="165">
        <v>50022075</v>
      </c>
      <c r="D22" s="166" t="s">
        <v>70</v>
      </c>
      <c r="E22" s="168">
        <f t="shared" ref="E22:E27" si="2">SUM(F22+I22+L22+P22+S22+W22)</f>
        <v>175</v>
      </c>
      <c r="F22" s="167">
        <f t="shared" ref="F22:F27" si="3">SUM(G22:H22)</f>
        <v>10</v>
      </c>
      <c r="G22" s="161">
        <v>0</v>
      </c>
      <c r="H22" s="169">
        <v>10</v>
      </c>
      <c r="I22" s="102">
        <f t="shared" ref="I22:I27" si="4">SUM(J22:K22)</f>
        <v>165</v>
      </c>
      <c r="J22" s="175">
        <v>107</v>
      </c>
      <c r="K22" s="171">
        <v>58</v>
      </c>
      <c r="L22" s="170">
        <f t="shared" ref="L22:L27" si="5">SUM(M22:O22)</f>
        <v>0</v>
      </c>
      <c r="M22" s="161">
        <v>0</v>
      </c>
      <c r="N22" s="161">
        <v>0</v>
      </c>
      <c r="O22" s="169">
        <v>0</v>
      </c>
      <c r="P22" s="102">
        <f t="shared" ref="P22:P27" si="6">SUM(Q22:R22)</f>
        <v>0</v>
      </c>
      <c r="Q22" s="161">
        <v>0</v>
      </c>
      <c r="R22" s="162">
        <v>0</v>
      </c>
      <c r="S22" s="170">
        <f t="shared" ref="S22:S27" si="7">SUM(T22:V22)</f>
        <v>0</v>
      </c>
      <c r="T22" s="161">
        <v>0</v>
      </c>
      <c r="U22" s="161">
        <v>0</v>
      </c>
      <c r="V22" s="169">
        <v>0</v>
      </c>
      <c r="W22" s="102">
        <f t="shared" ref="W22:W27" si="8">SUM(X22:Y22)</f>
        <v>0</v>
      </c>
      <c r="X22" s="161">
        <v>0</v>
      </c>
      <c r="Y22" s="162">
        <v>0</v>
      </c>
    </row>
    <row r="23" spans="1:25" ht="15" customHeight="1" x14ac:dyDescent="0.2">
      <c r="A23" s="172" t="s">
        <v>3</v>
      </c>
      <c r="B23" s="164" t="s">
        <v>2</v>
      </c>
      <c r="C23" s="165">
        <v>50002066</v>
      </c>
      <c r="D23" s="166" t="s">
        <v>71</v>
      </c>
      <c r="E23" s="168">
        <f t="shared" si="2"/>
        <v>324</v>
      </c>
      <c r="F23" s="167">
        <f t="shared" si="3"/>
        <v>31</v>
      </c>
      <c r="G23" s="161">
        <v>0</v>
      </c>
      <c r="H23" s="169">
        <v>31</v>
      </c>
      <c r="I23" s="102">
        <f t="shared" si="4"/>
        <v>293</v>
      </c>
      <c r="J23" s="175">
        <v>181</v>
      </c>
      <c r="K23" s="171">
        <v>112</v>
      </c>
      <c r="L23" s="170">
        <f t="shared" si="5"/>
        <v>0</v>
      </c>
      <c r="M23" s="161">
        <v>0</v>
      </c>
      <c r="N23" s="161">
        <v>0</v>
      </c>
      <c r="O23" s="169">
        <v>0</v>
      </c>
      <c r="P23" s="102">
        <f t="shared" si="6"/>
        <v>0</v>
      </c>
      <c r="Q23" s="161">
        <v>0</v>
      </c>
      <c r="R23" s="162">
        <v>0</v>
      </c>
      <c r="S23" s="170">
        <f t="shared" si="7"/>
        <v>0</v>
      </c>
      <c r="T23" s="161">
        <v>0</v>
      </c>
      <c r="U23" s="161">
        <v>0</v>
      </c>
      <c r="V23" s="169">
        <v>0</v>
      </c>
      <c r="W23" s="102">
        <f t="shared" si="8"/>
        <v>0</v>
      </c>
      <c r="X23" s="161">
        <v>0</v>
      </c>
      <c r="Y23" s="162">
        <v>0</v>
      </c>
    </row>
    <row r="24" spans="1:25" ht="15" customHeight="1" x14ac:dyDescent="0.2">
      <c r="A24" s="172" t="s">
        <v>3</v>
      </c>
      <c r="B24" s="164" t="s">
        <v>2</v>
      </c>
      <c r="C24" s="165">
        <v>50001922</v>
      </c>
      <c r="D24" s="166" t="s">
        <v>72</v>
      </c>
      <c r="E24" s="168">
        <f t="shared" si="2"/>
        <v>380</v>
      </c>
      <c r="F24" s="167">
        <f t="shared" si="3"/>
        <v>25</v>
      </c>
      <c r="G24" s="161">
        <v>0</v>
      </c>
      <c r="H24" s="169">
        <v>25</v>
      </c>
      <c r="I24" s="102">
        <f t="shared" si="4"/>
        <v>324</v>
      </c>
      <c r="J24" s="175">
        <v>223</v>
      </c>
      <c r="K24" s="171">
        <v>101</v>
      </c>
      <c r="L24" s="170">
        <f t="shared" si="5"/>
        <v>0</v>
      </c>
      <c r="M24" s="161">
        <v>0</v>
      </c>
      <c r="N24" s="161">
        <v>0</v>
      </c>
      <c r="O24" s="169">
        <v>0</v>
      </c>
      <c r="P24" s="102">
        <f t="shared" si="6"/>
        <v>0</v>
      </c>
      <c r="Q24" s="161">
        <v>0</v>
      </c>
      <c r="R24" s="162">
        <v>0</v>
      </c>
      <c r="S24" s="170">
        <f t="shared" si="7"/>
        <v>31</v>
      </c>
      <c r="T24" s="161">
        <v>31</v>
      </c>
      <c r="U24" s="161">
        <v>0</v>
      </c>
      <c r="V24" s="169">
        <v>0</v>
      </c>
      <c r="W24" s="102">
        <f t="shared" si="8"/>
        <v>0</v>
      </c>
      <c r="X24" s="161">
        <v>0</v>
      </c>
      <c r="Y24" s="162">
        <v>0</v>
      </c>
    </row>
    <row r="25" spans="1:25" ht="15" customHeight="1" x14ac:dyDescent="0.2">
      <c r="A25" s="172" t="s">
        <v>3</v>
      </c>
      <c r="B25" s="164" t="s">
        <v>2</v>
      </c>
      <c r="C25" s="165">
        <v>50022067</v>
      </c>
      <c r="D25" s="166" t="s">
        <v>73</v>
      </c>
      <c r="E25" s="168">
        <f t="shared" si="2"/>
        <v>298</v>
      </c>
      <c r="F25" s="167">
        <f t="shared" si="3"/>
        <v>39</v>
      </c>
      <c r="G25" s="161">
        <v>0</v>
      </c>
      <c r="H25" s="169">
        <v>39</v>
      </c>
      <c r="I25" s="102">
        <f t="shared" si="4"/>
        <v>227</v>
      </c>
      <c r="J25" s="175">
        <v>147</v>
      </c>
      <c r="K25" s="171">
        <v>80</v>
      </c>
      <c r="L25" s="170">
        <f t="shared" si="5"/>
        <v>0</v>
      </c>
      <c r="M25" s="161">
        <v>0</v>
      </c>
      <c r="N25" s="161">
        <v>0</v>
      </c>
      <c r="O25" s="169">
        <v>0</v>
      </c>
      <c r="P25" s="102">
        <f t="shared" si="6"/>
        <v>0</v>
      </c>
      <c r="Q25" s="161">
        <v>0</v>
      </c>
      <c r="R25" s="162">
        <v>0</v>
      </c>
      <c r="S25" s="170">
        <f t="shared" si="7"/>
        <v>32</v>
      </c>
      <c r="T25" s="161">
        <v>32</v>
      </c>
      <c r="U25" s="161">
        <v>0</v>
      </c>
      <c r="V25" s="169">
        <v>0</v>
      </c>
      <c r="W25" s="102">
        <f t="shared" si="8"/>
        <v>0</v>
      </c>
      <c r="X25" s="161">
        <v>0</v>
      </c>
      <c r="Y25" s="162">
        <v>0</v>
      </c>
    </row>
    <row r="26" spans="1:25" ht="15" customHeight="1" x14ac:dyDescent="0.2">
      <c r="A26" s="172" t="s">
        <v>4</v>
      </c>
      <c r="B26" s="164" t="s">
        <v>2</v>
      </c>
      <c r="C26" s="165">
        <v>50029789</v>
      </c>
      <c r="D26" s="166" t="s">
        <v>74</v>
      </c>
      <c r="E26" s="168">
        <f t="shared" si="2"/>
        <v>68</v>
      </c>
      <c r="F26" s="167">
        <f t="shared" si="3"/>
        <v>0</v>
      </c>
      <c r="G26" s="161">
        <v>0</v>
      </c>
      <c r="H26" s="169">
        <v>0</v>
      </c>
      <c r="I26" s="102">
        <f t="shared" si="4"/>
        <v>68</v>
      </c>
      <c r="J26" s="175">
        <v>68</v>
      </c>
      <c r="K26" s="171">
        <v>0</v>
      </c>
      <c r="L26" s="170">
        <f t="shared" si="5"/>
        <v>0</v>
      </c>
      <c r="M26" s="161">
        <v>0</v>
      </c>
      <c r="N26" s="161">
        <v>0</v>
      </c>
      <c r="O26" s="169">
        <v>0</v>
      </c>
      <c r="P26" s="102">
        <f t="shared" si="6"/>
        <v>0</v>
      </c>
      <c r="Q26" s="161">
        <v>0</v>
      </c>
      <c r="R26" s="162">
        <v>0</v>
      </c>
      <c r="S26" s="170">
        <f t="shared" si="7"/>
        <v>0</v>
      </c>
      <c r="T26" s="161">
        <v>0</v>
      </c>
      <c r="U26" s="161">
        <v>0</v>
      </c>
      <c r="V26" s="169">
        <v>0</v>
      </c>
      <c r="W26" s="102">
        <f t="shared" si="8"/>
        <v>0</v>
      </c>
      <c r="X26" s="161">
        <v>0</v>
      </c>
      <c r="Y26" s="162">
        <v>0</v>
      </c>
    </row>
    <row r="27" spans="1:25" ht="15" customHeight="1" x14ac:dyDescent="0.2">
      <c r="A27" s="172" t="s">
        <v>5</v>
      </c>
      <c r="B27" s="164" t="s">
        <v>2</v>
      </c>
      <c r="C27" s="165">
        <v>50024213</v>
      </c>
      <c r="D27" s="166" t="s">
        <v>75</v>
      </c>
      <c r="E27" s="168">
        <f t="shared" si="2"/>
        <v>104</v>
      </c>
      <c r="F27" s="167">
        <f t="shared" si="3"/>
        <v>3</v>
      </c>
      <c r="G27" s="161">
        <v>0</v>
      </c>
      <c r="H27" s="169">
        <v>3</v>
      </c>
      <c r="I27" s="102">
        <f t="shared" si="4"/>
        <v>101</v>
      </c>
      <c r="J27" s="175">
        <v>76</v>
      </c>
      <c r="K27" s="171">
        <v>25</v>
      </c>
      <c r="L27" s="170">
        <f t="shared" si="5"/>
        <v>0</v>
      </c>
      <c r="M27" s="161">
        <v>0</v>
      </c>
      <c r="N27" s="161">
        <v>0</v>
      </c>
      <c r="O27" s="169">
        <v>0</v>
      </c>
      <c r="P27" s="102">
        <f t="shared" si="6"/>
        <v>0</v>
      </c>
      <c r="Q27" s="161">
        <v>0</v>
      </c>
      <c r="R27" s="162">
        <v>0</v>
      </c>
      <c r="S27" s="170">
        <f t="shared" si="7"/>
        <v>0</v>
      </c>
      <c r="T27" s="161">
        <v>0</v>
      </c>
      <c r="U27" s="161">
        <v>0</v>
      </c>
      <c r="V27" s="169">
        <v>0</v>
      </c>
      <c r="W27" s="102">
        <f t="shared" si="8"/>
        <v>0</v>
      </c>
      <c r="X27" s="161">
        <v>0</v>
      </c>
      <c r="Y27" s="162">
        <v>0</v>
      </c>
    </row>
    <row r="28" spans="1:25" ht="15" customHeight="1" x14ac:dyDescent="0.2">
      <c r="A28" s="172" t="s">
        <v>19</v>
      </c>
      <c r="B28" s="164" t="s">
        <v>2</v>
      </c>
      <c r="C28" s="165">
        <v>50028375</v>
      </c>
      <c r="D28" s="166" t="s">
        <v>77</v>
      </c>
      <c r="E28" s="168">
        <f>SUM(F28+I28+L28+P28+S28+W28)</f>
        <v>1219</v>
      </c>
      <c r="F28" s="167">
        <f>SUM(G28:H28)</f>
        <v>49</v>
      </c>
      <c r="G28" s="161">
        <v>0</v>
      </c>
      <c r="H28" s="169">
        <v>49</v>
      </c>
      <c r="I28" s="102">
        <f>SUM(J28:K28)</f>
        <v>1170</v>
      </c>
      <c r="J28" s="175">
        <v>778</v>
      </c>
      <c r="K28" s="171">
        <v>392</v>
      </c>
      <c r="L28" s="170">
        <f>SUM(M28:O28)</f>
        <v>0</v>
      </c>
      <c r="M28" s="161">
        <v>0</v>
      </c>
      <c r="N28" s="161">
        <v>0</v>
      </c>
      <c r="O28" s="169">
        <v>0</v>
      </c>
      <c r="P28" s="102">
        <f>SUM(Q28:R28)</f>
        <v>0</v>
      </c>
      <c r="Q28" s="161">
        <v>0</v>
      </c>
      <c r="R28" s="162">
        <v>0</v>
      </c>
      <c r="S28" s="170">
        <f>SUM(T28:V28)</f>
        <v>0</v>
      </c>
      <c r="T28" s="161">
        <v>0</v>
      </c>
      <c r="U28" s="161">
        <v>0</v>
      </c>
      <c r="V28" s="169">
        <v>0</v>
      </c>
      <c r="W28" s="102">
        <f>SUM(X28:Y28)</f>
        <v>0</v>
      </c>
      <c r="X28" s="161">
        <v>0</v>
      </c>
      <c r="Y28" s="162">
        <v>0</v>
      </c>
    </row>
    <row r="29" spans="1:25" ht="15" customHeight="1" x14ac:dyDescent="0.2">
      <c r="A29" s="172" t="s">
        <v>6</v>
      </c>
      <c r="B29" s="164" t="s">
        <v>2</v>
      </c>
      <c r="C29" s="165">
        <v>50019597</v>
      </c>
      <c r="D29" s="166" t="s">
        <v>78</v>
      </c>
      <c r="E29" s="168">
        <f>SUM(F29+I29+L29+P29+S29+W29)</f>
        <v>699</v>
      </c>
      <c r="F29" s="167">
        <f>SUM(G29:H29)</f>
        <v>0</v>
      </c>
      <c r="G29" s="161">
        <v>0</v>
      </c>
      <c r="H29" s="169">
        <v>0</v>
      </c>
      <c r="I29" s="102">
        <f>SUM(J29:K29)</f>
        <v>699</v>
      </c>
      <c r="J29" s="175">
        <v>517</v>
      </c>
      <c r="K29" s="171">
        <v>182</v>
      </c>
      <c r="L29" s="170">
        <f>SUM(M29:O29)</f>
        <v>0</v>
      </c>
      <c r="M29" s="161">
        <v>0</v>
      </c>
      <c r="N29" s="161">
        <v>0</v>
      </c>
      <c r="O29" s="169">
        <v>0</v>
      </c>
      <c r="P29" s="102">
        <f>SUM(Q29:R29)</f>
        <v>0</v>
      </c>
      <c r="Q29" s="161">
        <v>0</v>
      </c>
      <c r="R29" s="162">
        <v>0</v>
      </c>
      <c r="S29" s="170">
        <f>SUM(T29:V29)</f>
        <v>0</v>
      </c>
      <c r="T29" s="161">
        <v>0</v>
      </c>
      <c r="U29" s="161">
        <v>0</v>
      </c>
      <c r="V29" s="169">
        <v>0</v>
      </c>
      <c r="W29" s="102">
        <f>SUM(X29:Y29)</f>
        <v>0</v>
      </c>
      <c r="X29" s="161">
        <v>0</v>
      </c>
      <c r="Y29" s="162">
        <v>0</v>
      </c>
    </row>
    <row r="30" spans="1:25" ht="15" customHeight="1" x14ac:dyDescent="0.2">
      <c r="A30" s="172" t="s">
        <v>20</v>
      </c>
      <c r="B30" s="164" t="s">
        <v>2</v>
      </c>
      <c r="C30" s="165">
        <v>50002147</v>
      </c>
      <c r="D30" s="166" t="s">
        <v>79</v>
      </c>
      <c r="E30" s="168">
        <f>SUM(F30+I30+L30+P30+S30+W30)</f>
        <v>255</v>
      </c>
      <c r="F30" s="167">
        <f>SUM(G30:H30)</f>
        <v>26</v>
      </c>
      <c r="G30" s="161">
        <v>0</v>
      </c>
      <c r="H30" s="169">
        <v>26</v>
      </c>
      <c r="I30" s="102">
        <f>SUM(J30:K30)</f>
        <v>229</v>
      </c>
      <c r="J30" s="175">
        <v>117</v>
      </c>
      <c r="K30" s="171">
        <v>112</v>
      </c>
      <c r="L30" s="170">
        <f>SUM(M30:O30)</f>
        <v>0</v>
      </c>
      <c r="M30" s="161">
        <v>0</v>
      </c>
      <c r="N30" s="161">
        <v>0</v>
      </c>
      <c r="O30" s="169">
        <v>0</v>
      </c>
      <c r="P30" s="102">
        <f>SUM(Q30:R30)</f>
        <v>0</v>
      </c>
      <c r="Q30" s="161">
        <v>0</v>
      </c>
      <c r="R30" s="162">
        <v>0</v>
      </c>
      <c r="S30" s="170">
        <f>SUM(T30:V30)</f>
        <v>0</v>
      </c>
      <c r="T30" s="161">
        <v>0</v>
      </c>
      <c r="U30" s="161">
        <v>0</v>
      </c>
      <c r="V30" s="169">
        <v>0</v>
      </c>
      <c r="W30" s="102">
        <f>SUM(X30:Y30)</f>
        <v>0</v>
      </c>
      <c r="X30" s="161">
        <v>0</v>
      </c>
      <c r="Y30" s="162">
        <v>0</v>
      </c>
    </row>
    <row r="31" spans="1:25" ht="15" customHeight="1" x14ac:dyDescent="0.2">
      <c r="A31" s="172" t="s">
        <v>20</v>
      </c>
      <c r="B31" s="164" t="s">
        <v>2</v>
      </c>
      <c r="C31" s="165">
        <v>50029452</v>
      </c>
      <c r="D31" s="166" t="s">
        <v>80</v>
      </c>
      <c r="E31" s="168">
        <f>SUM(F31+I31+L31+P31+S31+W31)</f>
        <v>279</v>
      </c>
      <c r="F31" s="167">
        <f>SUM(G31:H31)</f>
        <v>26</v>
      </c>
      <c r="G31" s="161">
        <v>0</v>
      </c>
      <c r="H31" s="169">
        <v>26</v>
      </c>
      <c r="I31" s="102">
        <f>SUM(J31:K31)</f>
        <v>253</v>
      </c>
      <c r="J31" s="175">
        <v>138</v>
      </c>
      <c r="K31" s="171">
        <v>115</v>
      </c>
      <c r="L31" s="170">
        <f>SUM(M31:O31)</f>
        <v>0</v>
      </c>
      <c r="M31" s="161">
        <v>0</v>
      </c>
      <c r="N31" s="161">
        <v>0</v>
      </c>
      <c r="O31" s="169">
        <v>0</v>
      </c>
      <c r="P31" s="102">
        <f>SUM(Q31:R31)</f>
        <v>0</v>
      </c>
      <c r="Q31" s="161">
        <v>0</v>
      </c>
      <c r="R31" s="162">
        <v>0</v>
      </c>
      <c r="S31" s="170">
        <f>SUM(T31:V31)</f>
        <v>0</v>
      </c>
      <c r="T31" s="161">
        <v>0</v>
      </c>
      <c r="U31" s="161">
        <v>0</v>
      </c>
      <c r="V31" s="169">
        <v>0</v>
      </c>
      <c r="W31" s="102">
        <f>SUM(X31:Y31)</f>
        <v>0</v>
      </c>
      <c r="X31" s="161">
        <v>0</v>
      </c>
      <c r="Y31" s="162">
        <v>0</v>
      </c>
    </row>
    <row r="32" spans="1:25" ht="15" customHeight="1" x14ac:dyDescent="0.2">
      <c r="A32" s="172" t="s">
        <v>7</v>
      </c>
      <c r="B32" s="164" t="s">
        <v>2</v>
      </c>
      <c r="C32" s="165">
        <v>50029754</v>
      </c>
      <c r="D32" s="166" t="s">
        <v>81</v>
      </c>
      <c r="E32" s="168">
        <f>SUM(F32+I32+L32+P32+S32+W32)</f>
        <v>137</v>
      </c>
      <c r="F32" s="167">
        <f>SUM(G32:H32)</f>
        <v>21</v>
      </c>
      <c r="G32" s="161">
        <v>0</v>
      </c>
      <c r="H32" s="169">
        <v>21</v>
      </c>
      <c r="I32" s="102">
        <f>SUM(J32:K32)</f>
        <v>116</v>
      </c>
      <c r="J32" s="175">
        <v>116</v>
      </c>
      <c r="K32" s="171">
        <v>0</v>
      </c>
      <c r="L32" s="170">
        <f>SUM(M32:O32)</f>
        <v>0</v>
      </c>
      <c r="M32" s="161">
        <v>0</v>
      </c>
      <c r="N32" s="161">
        <v>0</v>
      </c>
      <c r="O32" s="169">
        <v>0</v>
      </c>
      <c r="P32" s="102">
        <f>SUM(Q32:R32)</f>
        <v>0</v>
      </c>
      <c r="Q32" s="161">
        <v>0</v>
      </c>
      <c r="R32" s="162">
        <v>0</v>
      </c>
      <c r="S32" s="170">
        <f>SUM(T32:V32)</f>
        <v>0</v>
      </c>
      <c r="T32" s="161">
        <v>0</v>
      </c>
      <c r="U32" s="161">
        <v>0</v>
      </c>
      <c r="V32" s="169">
        <v>0</v>
      </c>
      <c r="W32" s="102">
        <f>SUM(X32:Y32)</f>
        <v>0</v>
      </c>
      <c r="X32" s="161">
        <v>0</v>
      </c>
      <c r="Y32" s="162">
        <v>0</v>
      </c>
    </row>
    <row r="33" spans="1:25" ht="15" customHeight="1" x14ac:dyDescent="0.2">
      <c r="A33" s="172" t="s">
        <v>8</v>
      </c>
      <c r="B33" s="164" t="s">
        <v>2</v>
      </c>
      <c r="C33" s="165">
        <v>50016130</v>
      </c>
      <c r="D33" s="166" t="s">
        <v>82</v>
      </c>
      <c r="E33" s="168">
        <f t="shared" ref="E33:E40" si="9">SUM(F33+I33+L33+P33+S33+W33)</f>
        <v>820</v>
      </c>
      <c r="F33" s="167">
        <f t="shared" ref="F33:F40" si="10">SUM(G33:H33)</f>
        <v>56</v>
      </c>
      <c r="G33" s="161">
        <v>0</v>
      </c>
      <c r="H33" s="169">
        <v>56</v>
      </c>
      <c r="I33" s="102">
        <f t="shared" ref="I33:I40" si="11">SUM(J33:K33)</f>
        <v>764</v>
      </c>
      <c r="J33" s="175">
        <v>450</v>
      </c>
      <c r="K33" s="171">
        <v>314</v>
      </c>
      <c r="L33" s="170">
        <f t="shared" ref="L33:L40" si="12">SUM(M33:O33)</f>
        <v>0</v>
      </c>
      <c r="M33" s="161">
        <v>0</v>
      </c>
      <c r="N33" s="161">
        <v>0</v>
      </c>
      <c r="O33" s="169">
        <v>0</v>
      </c>
      <c r="P33" s="102">
        <f t="shared" ref="P33:P40" si="13">SUM(Q33:R33)</f>
        <v>0</v>
      </c>
      <c r="Q33" s="161">
        <v>0</v>
      </c>
      <c r="R33" s="162">
        <v>0</v>
      </c>
      <c r="S33" s="170">
        <f t="shared" ref="S33:S40" si="14">SUM(T33:V33)</f>
        <v>0</v>
      </c>
      <c r="T33" s="161">
        <v>0</v>
      </c>
      <c r="U33" s="161">
        <v>0</v>
      </c>
      <c r="V33" s="169">
        <v>0</v>
      </c>
      <c r="W33" s="102">
        <f t="shared" ref="W33:W40" si="15">SUM(X33:Y33)</f>
        <v>0</v>
      </c>
      <c r="X33" s="161">
        <v>0</v>
      </c>
      <c r="Y33" s="162">
        <v>0</v>
      </c>
    </row>
    <row r="34" spans="1:25" ht="15" customHeight="1" x14ac:dyDescent="0.2">
      <c r="A34" s="172" t="s">
        <v>8</v>
      </c>
      <c r="B34" s="164" t="s">
        <v>2</v>
      </c>
      <c r="C34" s="165">
        <v>50030043</v>
      </c>
      <c r="D34" s="166" t="s">
        <v>83</v>
      </c>
      <c r="E34" s="168">
        <f t="shared" si="9"/>
        <v>560</v>
      </c>
      <c r="F34" s="167">
        <f t="shared" si="10"/>
        <v>40</v>
      </c>
      <c r="G34" s="161">
        <v>0</v>
      </c>
      <c r="H34" s="169">
        <v>40</v>
      </c>
      <c r="I34" s="102">
        <f t="shared" si="11"/>
        <v>520</v>
      </c>
      <c r="J34" s="175">
        <v>365</v>
      </c>
      <c r="K34" s="171">
        <v>155</v>
      </c>
      <c r="L34" s="170">
        <f t="shared" si="12"/>
        <v>0</v>
      </c>
      <c r="M34" s="161">
        <v>0</v>
      </c>
      <c r="N34" s="161">
        <v>0</v>
      </c>
      <c r="O34" s="169">
        <v>0</v>
      </c>
      <c r="P34" s="102">
        <f t="shared" si="13"/>
        <v>0</v>
      </c>
      <c r="Q34" s="161">
        <v>0</v>
      </c>
      <c r="R34" s="162">
        <v>0</v>
      </c>
      <c r="S34" s="170">
        <f t="shared" si="14"/>
        <v>0</v>
      </c>
      <c r="T34" s="161">
        <v>0</v>
      </c>
      <c r="U34" s="161">
        <v>0</v>
      </c>
      <c r="V34" s="169">
        <v>0</v>
      </c>
      <c r="W34" s="102">
        <f t="shared" si="15"/>
        <v>0</v>
      </c>
      <c r="X34" s="161">
        <v>0</v>
      </c>
      <c r="Y34" s="162">
        <v>0</v>
      </c>
    </row>
    <row r="35" spans="1:25" ht="15" customHeight="1" x14ac:dyDescent="0.2">
      <c r="A35" s="172" t="s">
        <v>8</v>
      </c>
      <c r="B35" s="164" t="s">
        <v>2</v>
      </c>
      <c r="C35" s="165">
        <v>50030426</v>
      </c>
      <c r="D35" s="166" t="s">
        <v>84</v>
      </c>
      <c r="E35" s="168">
        <f t="shared" si="9"/>
        <v>471</v>
      </c>
      <c r="F35" s="167">
        <f t="shared" si="10"/>
        <v>0</v>
      </c>
      <c r="G35" s="161">
        <v>0</v>
      </c>
      <c r="H35" s="169">
        <v>0</v>
      </c>
      <c r="I35" s="102">
        <f t="shared" si="11"/>
        <v>471</v>
      </c>
      <c r="J35" s="175">
        <v>377</v>
      </c>
      <c r="K35" s="171">
        <v>94</v>
      </c>
      <c r="L35" s="170">
        <f t="shared" si="12"/>
        <v>0</v>
      </c>
      <c r="M35" s="161">
        <v>0</v>
      </c>
      <c r="N35" s="161">
        <v>0</v>
      </c>
      <c r="O35" s="169">
        <v>0</v>
      </c>
      <c r="P35" s="102">
        <f t="shared" si="13"/>
        <v>0</v>
      </c>
      <c r="Q35" s="161">
        <v>0</v>
      </c>
      <c r="R35" s="162">
        <v>0</v>
      </c>
      <c r="S35" s="170">
        <f t="shared" si="14"/>
        <v>0</v>
      </c>
      <c r="T35" s="161">
        <v>0</v>
      </c>
      <c r="U35" s="161">
        <v>0</v>
      </c>
      <c r="V35" s="169">
        <v>0</v>
      </c>
      <c r="W35" s="102">
        <f t="shared" si="15"/>
        <v>0</v>
      </c>
      <c r="X35" s="161">
        <v>0</v>
      </c>
      <c r="Y35" s="162">
        <v>0</v>
      </c>
    </row>
    <row r="36" spans="1:25" ht="15" customHeight="1" x14ac:dyDescent="0.2">
      <c r="A36" s="172" t="s">
        <v>8</v>
      </c>
      <c r="B36" s="164" t="s">
        <v>2</v>
      </c>
      <c r="C36" s="165">
        <v>50040600</v>
      </c>
      <c r="D36" s="166" t="s">
        <v>85</v>
      </c>
      <c r="E36" s="168">
        <f t="shared" si="9"/>
        <v>94</v>
      </c>
      <c r="F36" s="167">
        <f t="shared" si="10"/>
        <v>17</v>
      </c>
      <c r="G36" s="161">
        <v>0</v>
      </c>
      <c r="H36" s="169">
        <v>17</v>
      </c>
      <c r="I36" s="102">
        <f t="shared" si="11"/>
        <v>77</v>
      </c>
      <c r="J36" s="175">
        <v>77</v>
      </c>
      <c r="K36" s="171">
        <v>0</v>
      </c>
      <c r="L36" s="170">
        <f t="shared" si="12"/>
        <v>0</v>
      </c>
      <c r="M36" s="161">
        <v>0</v>
      </c>
      <c r="N36" s="161">
        <v>0</v>
      </c>
      <c r="O36" s="169">
        <v>0</v>
      </c>
      <c r="P36" s="102">
        <f t="shared" si="13"/>
        <v>0</v>
      </c>
      <c r="Q36" s="161">
        <v>0</v>
      </c>
      <c r="R36" s="162">
        <v>0</v>
      </c>
      <c r="S36" s="170">
        <f t="shared" si="14"/>
        <v>0</v>
      </c>
      <c r="T36" s="161">
        <v>0</v>
      </c>
      <c r="U36" s="161">
        <v>0</v>
      </c>
      <c r="V36" s="169">
        <v>0</v>
      </c>
      <c r="W36" s="102">
        <f t="shared" si="15"/>
        <v>0</v>
      </c>
      <c r="X36" s="161">
        <v>0</v>
      </c>
      <c r="Y36" s="162">
        <v>0</v>
      </c>
    </row>
    <row r="37" spans="1:25" ht="15" customHeight="1" x14ac:dyDescent="0.2">
      <c r="A37" s="172" t="s">
        <v>8</v>
      </c>
      <c r="B37" s="164" t="s">
        <v>2</v>
      </c>
      <c r="C37" s="165">
        <v>50029495</v>
      </c>
      <c r="D37" s="166" t="s">
        <v>86</v>
      </c>
      <c r="E37" s="168">
        <f t="shared" si="9"/>
        <v>65</v>
      </c>
      <c r="F37" s="167">
        <f t="shared" si="10"/>
        <v>0</v>
      </c>
      <c r="G37" s="161">
        <v>0</v>
      </c>
      <c r="H37" s="169">
        <v>0</v>
      </c>
      <c r="I37" s="102">
        <f t="shared" si="11"/>
        <v>65</v>
      </c>
      <c r="J37" s="175">
        <v>40</v>
      </c>
      <c r="K37" s="171">
        <v>25</v>
      </c>
      <c r="L37" s="170">
        <f t="shared" si="12"/>
        <v>0</v>
      </c>
      <c r="M37" s="161">
        <v>0</v>
      </c>
      <c r="N37" s="161">
        <v>0</v>
      </c>
      <c r="O37" s="169">
        <v>0</v>
      </c>
      <c r="P37" s="102">
        <f t="shared" si="13"/>
        <v>0</v>
      </c>
      <c r="Q37" s="161">
        <v>0</v>
      </c>
      <c r="R37" s="162">
        <v>0</v>
      </c>
      <c r="S37" s="170">
        <f t="shared" si="14"/>
        <v>0</v>
      </c>
      <c r="T37" s="161">
        <v>0</v>
      </c>
      <c r="U37" s="161">
        <v>0</v>
      </c>
      <c r="V37" s="169">
        <v>0</v>
      </c>
      <c r="W37" s="102">
        <f t="shared" si="15"/>
        <v>0</v>
      </c>
      <c r="X37" s="161">
        <v>0</v>
      </c>
      <c r="Y37" s="162">
        <v>0</v>
      </c>
    </row>
    <row r="38" spans="1:25" ht="15" customHeight="1" x14ac:dyDescent="0.2">
      <c r="A38" s="172" t="s">
        <v>8</v>
      </c>
      <c r="B38" s="164" t="s">
        <v>2</v>
      </c>
      <c r="C38" s="165">
        <v>50060007</v>
      </c>
      <c r="D38" s="166" t="s">
        <v>87</v>
      </c>
      <c r="E38" s="168">
        <f t="shared" si="9"/>
        <v>394</v>
      </c>
      <c r="F38" s="167">
        <f t="shared" si="10"/>
        <v>38</v>
      </c>
      <c r="G38" s="161">
        <v>0</v>
      </c>
      <c r="H38" s="169">
        <v>38</v>
      </c>
      <c r="I38" s="102">
        <f t="shared" si="11"/>
        <v>356</v>
      </c>
      <c r="J38" s="175">
        <v>356</v>
      </c>
      <c r="K38" s="171">
        <v>0</v>
      </c>
      <c r="L38" s="170">
        <f t="shared" si="12"/>
        <v>0</v>
      </c>
      <c r="M38" s="161">
        <v>0</v>
      </c>
      <c r="N38" s="161">
        <v>0</v>
      </c>
      <c r="O38" s="169">
        <v>0</v>
      </c>
      <c r="P38" s="102">
        <f t="shared" si="13"/>
        <v>0</v>
      </c>
      <c r="Q38" s="161">
        <v>0</v>
      </c>
      <c r="R38" s="162">
        <v>0</v>
      </c>
      <c r="S38" s="170">
        <f t="shared" si="14"/>
        <v>0</v>
      </c>
      <c r="T38" s="161">
        <v>0</v>
      </c>
      <c r="U38" s="161">
        <v>0</v>
      </c>
      <c r="V38" s="169">
        <v>0</v>
      </c>
      <c r="W38" s="102">
        <f t="shared" si="15"/>
        <v>0</v>
      </c>
      <c r="X38" s="161">
        <v>0</v>
      </c>
      <c r="Y38" s="162">
        <v>0</v>
      </c>
    </row>
    <row r="39" spans="1:25" ht="15" customHeight="1" x14ac:dyDescent="0.2">
      <c r="A39" s="172" t="s">
        <v>8</v>
      </c>
      <c r="B39" s="164" t="s">
        <v>2</v>
      </c>
      <c r="C39" s="165">
        <v>50016245</v>
      </c>
      <c r="D39" s="166" t="s">
        <v>88</v>
      </c>
      <c r="E39" s="168">
        <f t="shared" si="9"/>
        <v>1002</v>
      </c>
      <c r="F39" s="167">
        <f t="shared" si="10"/>
        <v>78</v>
      </c>
      <c r="G39" s="161">
        <v>0</v>
      </c>
      <c r="H39" s="169">
        <v>78</v>
      </c>
      <c r="I39" s="102">
        <f t="shared" si="11"/>
        <v>924</v>
      </c>
      <c r="J39" s="175">
        <v>597</v>
      </c>
      <c r="K39" s="171">
        <v>327</v>
      </c>
      <c r="L39" s="170">
        <f t="shared" si="12"/>
        <v>0</v>
      </c>
      <c r="M39" s="161">
        <v>0</v>
      </c>
      <c r="N39" s="161">
        <v>0</v>
      </c>
      <c r="O39" s="169">
        <v>0</v>
      </c>
      <c r="P39" s="102">
        <f t="shared" si="13"/>
        <v>0</v>
      </c>
      <c r="Q39" s="161">
        <v>0</v>
      </c>
      <c r="R39" s="162">
        <v>0</v>
      </c>
      <c r="S39" s="170">
        <f t="shared" si="14"/>
        <v>0</v>
      </c>
      <c r="T39" s="161">
        <v>0</v>
      </c>
      <c r="U39" s="161">
        <v>0</v>
      </c>
      <c r="V39" s="169">
        <v>0</v>
      </c>
      <c r="W39" s="102">
        <f t="shared" si="15"/>
        <v>0</v>
      </c>
      <c r="X39" s="161">
        <v>0</v>
      </c>
      <c r="Y39" s="162">
        <v>0</v>
      </c>
    </row>
    <row r="40" spans="1:25" ht="15" customHeight="1" x14ac:dyDescent="0.2">
      <c r="A40" s="172" t="s">
        <v>9</v>
      </c>
      <c r="B40" s="164" t="s">
        <v>2</v>
      </c>
      <c r="C40" s="165">
        <v>50029886</v>
      </c>
      <c r="D40" s="166" t="s">
        <v>89</v>
      </c>
      <c r="E40" s="168">
        <f t="shared" si="9"/>
        <v>93</v>
      </c>
      <c r="F40" s="167">
        <f t="shared" si="10"/>
        <v>0</v>
      </c>
      <c r="G40" s="161">
        <v>0</v>
      </c>
      <c r="H40" s="169">
        <v>0</v>
      </c>
      <c r="I40" s="102">
        <f t="shared" si="11"/>
        <v>93</v>
      </c>
      <c r="J40" s="175">
        <v>93</v>
      </c>
      <c r="K40" s="171">
        <v>0</v>
      </c>
      <c r="L40" s="170">
        <f t="shared" si="12"/>
        <v>0</v>
      </c>
      <c r="M40" s="161">
        <v>0</v>
      </c>
      <c r="N40" s="161">
        <v>0</v>
      </c>
      <c r="O40" s="169">
        <v>0</v>
      </c>
      <c r="P40" s="102">
        <f t="shared" si="13"/>
        <v>0</v>
      </c>
      <c r="Q40" s="161">
        <v>0</v>
      </c>
      <c r="R40" s="162">
        <v>0</v>
      </c>
      <c r="S40" s="170">
        <f t="shared" si="14"/>
        <v>0</v>
      </c>
      <c r="T40" s="161">
        <v>0</v>
      </c>
      <c r="U40" s="161">
        <v>0</v>
      </c>
      <c r="V40" s="169">
        <v>0</v>
      </c>
      <c r="W40" s="102">
        <f t="shared" si="15"/>
        <v>0</v>
      </c>
      <c r="X40" s="161">
        <v>0</v>
      </c>
      <c r="Y40" s="162">
        <v>0</v>
      </c>
    </row>
    <row r="41" spans="1:25" ht="15" customHeight="1" x14ac:dyDescent="0.2">
      <c r="A41" s="163" t="s">
        <v>21</v>
      </c>
      <c r="B41" s="164" t="s">
        <v>2</v>
      </c>
      <c r="C41" s="165">
        <v>50029460</v>
      </c>
      <c r="D41" s="166" t="s">
        <v>90</v>
      </c>
      <c r="E41" s="168">
        <f>SUM(F41+I41+L41+P41+S41+W41)</f>
        <v>855</v>
      </c>
      <c r="F41" s="167">
        <f>SUM(G41:H41)</f>
        <v>60</v>
      </c>
      <c r="G41" s="161">
        <v>0</v>
      </c>
      <c r="H41" s="169">
        <v>60</v>
      </c>
      <c r="I41" s="102">
        <f>SUM(J41:K41)</f>
        <v>795</v>
      </c>
      <c r="J41" s="175">
        <v>619</v>
      </c>
      <c r="K41" s="171">
        <v>176</v>
      </c>
      <c r="L41" s="170">
        <f>SUM(M41:O41)</f>
        <v>0</v>
      </c>
      <c r="M41" s="161">
        <v>0</v>
      </c>
      <c r="N41" s="161">
        <v>0</v>
      </c>
      <c r="O41" s="169">
        <v>0</v>
      </c>
      <c r="P41" s="102">
        <f>SUM(Q41:R41)</f>
        <v>0</v>
      </c>
      <c r="Q41" s="161">
        <v>0</v>
      </c>
      <c r="R41" s="162">
        <v>0</v>
      </c>
      <c r="S41" s="170">
        <f>SUM(T41:V41)</f>
        <v>0</v>
      </c>
      <c r="T41" s="161">
        <v>0</v>
      </c>
      <c r="U41" s="161">
        <v>0</v>
      </c>
      <c r="V41" s="169">
        <v>0</v>
      </c>
      <c r="W41" s="102">
        <f>SUM(X41:Y41)</f>
        <v>0</v>
      </c>
      <c r="X41" s="161">
        <v>0</v>
      </c>
      <c r="Y41" s="162">
        <v>0</v>
      </c>
    </row>
    <row r="42" spans="1:25" ht="15" customHeight="1" x14ac:dyDescent="0.2">
      <c r="A42" s="163" t="s">
        <v>10</v>
      </c>
      <c r="B42" s="164" t="s">
        <v>2</v>
      </c>
      <c r="C42" s="165">
        <v>50029959</v>
      </c>
      <c r="D42" s="166" t="s">
        <v>91</v>
      </c>
      <c r="E42" s="168">
        <f>SUM(F42+I42+L42+P42+S42+W42)</f>
        <v>39</v>
      </c>
      <c r="F42" s="167">
        <f>SUM(G42:H42)</f>
        <v>0</v>
      </c>
      <c r="G42" s="161">
        <v>0</v>
      </c>
      <c r="H42" s="169">
        <v>0</v>
      </c>
      <c r="I42" s="102">
        <f>SUM(J42:K42)</f>
        <v>39</v>
      </c>
      <c r="J42" s="175">
        <v>39</v>
      </c>
      <c r="K42" s="171">
        <v>0</v>
      </c>
      <c r="L42" s="170">
        <f>SUM(M42:O42)</f>
        <v>0</v>
      </c>
      <c r="M42" s="161">
        <v>0</v>
      </c>
      <c r="N42" s="161">
        <v>0</v>
      </c>
      <c r="O42" s="169">
        <v>0</v>
      </c>
      <c r="P42" s="102">
        <f>SUM(Q42:R42)</f>
        <v>0</v>
      </c>
      <c r="Q42" s="161">
        <v>0</v>
      </c>
      <c r="R42" s="162">
        <v>0</v>
      </c>
      <c r="S42" s="170">
        <f>SUM(T42:V42)</f>
        <v>0</v>
      </c>
      <c r="T42" s="161">
        <v>0</v>
      </c>
      <c r="U42" s="161">
        <v>0</v>
      </c>
      <c r="V42" s="169">
        <v>0</v>
      </c>
      <c r="W42" s="102">
        <f>SUM(X42:Y42)</f>
        <v>0</v>
      </c>
      <c r="X42" s="161">
        <v>0</v>
      </c>
      <c r="Y42" s="162">
        <v>0</v>
      </c>
    </row>
    <row r="43" spans="1:25" ht="15" customHeight="1" x14ac:dyDescent="0.2">
      <c r="A43" s="163" t="s">
        <v>10</v>
      </c>
      <c r="B43" s="164" t="s">
        <v>2</v>
      </c>
      <c r="C43" s="165">
        <v>50079808</v>
      </c>
      <c r="D43" s="166" t="s">
        <v>92</v>
      </c>
      <c r="E43" s="168">
        <f>SUM(F43+I43+L43+P43+S43+W43)</f>
        <v>31</v>
      </c>
      <c r="F43" s="167">
        <f>SUM(G43:H43)</f>
        <v>0</v>
      </c>
      <c r="G43" s="161">
        <v>0</v>
      </c>
      <c r="H43" s="169">
        <v>0</v>
      </c>
      <c r="I43" s="102">
        <f>SUM(J43:K43)</f>
        <v>31</v>
      </c>
      <c r="J43" s="175">
        <v>31</v>
      </c>
      <c r="K43" s="171">
        <v>0</v>
      </c>
      <c r="L43" s="170">
        <f>SUM(M43:O43)</f>
        <v>0</v>
      </c>
      <c r="M43" s="161">
        <v>0</v>
      </c>
      <c r="N43" s="161">
        <v>0</v>
      </c>
      <c r="O43" s="169">
        <v>0</v>
      </c>
      <c r="P43" s="102">
        <f>SUM(Q43:R43)</f>
        <v>0</v>
      </c>
      <c r="Q43" s="161">
        <v>0</v>
      </c>
      <c r="R43" s="162">
        <v>0</v>
      </c>
      <c r="S43" s="170">
        <f>SUM(T43:V43)</f>
        <v>0</v>
      </c>
      <c r="T43" s="161">
        <v>0</v>
      </c>
      <c r="U43" s="161">
        <v>0</v>
      </c>
      <c r="V43" s="169">
        <v>0</v>
      </c>
      <c r="W43" s="102">
        <f>SUM(X43:Y43)</f>
        <v>0</v>
      </c>
      <c r="X43" s="161">
        <v>0</v>
      </c>
      <c r="Y43" s="162">
        <v>0</v>
      </c>
    </row>
    <row r="44" spans="1:25" ht="15" customHeight="1" x14ac:dyDescent="0.2">
      <c r="A44" s="163" t="s">
        <v>22</v>
      </c>
      <c r="B44" s="164" t="s">
        <v>2</v>
      </c>
      <c r="C44" s="165">
        <v>50029916</v>
      </c>
      <c r="D44" s="166" t="s">
        <v>93</v>
      </c>
      <c r="E44" s="168">
        <f t="shared" ref="E44:E49" si="16">SUM(F44+I44+L44+P44+S44+W44)</f>
        <v>148</v>
      </c>
      <c r="F44" s="167">
        <f t="shared" ref="F44:F49" si="17">SUM(G44:H44)</f>
        <v>27</v>
      </c>
      <c r="G44" s="161">
        <v>0</v>
      </c>
      <c r="H44" s="169">
        <v>27</v>
      </c>
      <c r="I44" s="102">
        <f t="shared" ref="I44:I49" si="18">SUM(J44:K44)</f>
        <v>121</v>
      </c>
      <c r="J44" s="175">
        <v>67</v>
      </c>
      <c r="K44" s="171">
        <v>54</v>
      </c>
      <c r="L44" s="170">
        <f t="shared" ref="L44:L49" si="19">SUM(M44:O44)</f>
        <v>0</v>
      </c>
      <c r="M44" s="161">
        <v>0</v>
      </c>
      <c r="N44" s="161">
        <v>0</v>
      </c>
      <c r="O44" s="169">
        <v>0</v>
      </c>
      <c r="P44" s="102">
        <f t="shared" ref="P44:P49" si="20">SUM(Q44:R44)</f>
        <v>0</v>
      </c>
      <c r="Q44" s="161">
        <v>0</v>
      </c>
      <c r="R44" s="162">
        <v>0</v>
      </c>
      <c r="S44" s="170">
        <f t="shared" ref="S44:S49" si="21">SUM(T44:V44)</f>
        <v>0</v>
      </c>
      <c r="T44" s="161">
        <v>0</v>
      </c>
      <c r="U44" s="161">
        <v>0</v>
      </c>
      <c r="V44" s="169">
        <v>0</v>
      </c>
      <c r="W44" s="102">
        <f t="shared" ref="W44:W49" si="22">SUM(X44:Y44)</f>
        <v>0</v>
      </c>
      <c r="X44" s="161">
        <v>0</v>
      </c>
      <c r="Y44" s="162">
        <v>0</v>
      </c>
    </row>
    <row r="45" spans="1:25" ht="15" customHeight="1" x14ac:dyDescent="0.2">
      <c r="A45" s="163" t="s">
        <v>22</v>
      </c>
      <c r="B45" s="164" t="s">
        <v>2</v>
      </c>
      <c r="C45" s="165">
        <v>50029908</v>
      </c>
      <c r="D45" s="166" t="s">
        <v>94</v>
      </c>
      <c r="E45" s="168">
        <f t="shared" si="16"/>
        <v>156</v>
      </c>
      <c r="F45" s="167">
        <f t="shared" si="17"/>
        <v>19</v>
      </c>
      <c r="G45" s="161">
        <v>0</v>
      </c>
      <c r="H45" s="169">
        <v>19</v>
      </c>
      <c r="I45" s="102">
        <f t="shared" si="18"/>
        <v>137</v>
      </c>
      <c r="J45" s="175">
        <v>95</v>
      </c>
      <c r="K45" s="171">
        <v>42</v>
      </c>
      <c r="L45" s="170">
        <f t="shared" si="19"/>
        <v>0</v>
      </c>
      <c r="M45" s="161">
        <v>0</v>
      </c>
      <c r="N45" s="161">
        <v>0</v>
      </c>
      <c r="O45" s="169">
        <v>0</v>
      </c>
      <c r="P45" s="102">
        <f t="shared" si="20"/>
        <v>0</v>
      </c>
      <c r="Q45" s="161">
        <v>0</v>
      </c>
      <c r="R45" s="162">
        <v>0</v>
      </c>
      <c r="S45" s="170">
        <f t="shared" si="21"/>
        <v>0</v>
      </c>
      <c r="T45" s="161">
        <v>0</v>
      </c>
      <c r="U45" s="161">
        <v>0</v>
      </c>
      <c r="V45" s="169">
        <v>0</v>
      </c>
      <c r="W45" s="102">
        <f t="shared" si="22"/>
        <v>0</v>
      </c>
      <c r="X45" s="161">
        <v>0</v>
      </c>
      <c r="Y45" s="162">
        <v>0</v>
      </c>
    </row>
    <row r="46" spans="1:25" ht="15" customHeight="1" x14ac:dyDescent="0.2">
      <c r="A46" s="163" t="s">
        <v>12</v>
      </c>
      <c r="B46" s="164" t="s">
        <v>2</v>
      </c>
      <c r="C46" s="165">
        <v>50002520</v>
      </c>
      <c r="D46" s="166" t="s">
        <v>97</v>
      </c>
      <c r="E46" s="168">
        <f t="shared" si="16"/>
        <v>884</v>
      </c>
      <c r="F46" s="167">
        <f t="shared" si="17"/>
        <v>79</v>
      </c>
      <c r="G46" s="161">
        <v>0</v>
      </c>
      <c r="H46" s="169">
        <v>79</v>
      </c>
      <c r="I46" s="102">
        <f t="shared" si="18"/>
        <v>786</v>
      </c>
      <c r="J46" s="175">
        <v>501</v>
      </c>
      <c r="K46" s="171">
        <v>285</v>
      </c>
      <c r="L46" s="170">
        <f t="shared" si="19"/>
        <v>0</v>
      </c>
      <c r="M46" s="161">
        <v>0</v>
      </c>
      <c r="N46" s="161">
        <v>0</v>
      </c>
      <c r="O46" s="169">
        <v>0</v>
      </c>
      <c r="P46" s="102">
        <f t="shared" si="20"/>
        <v>0</v>
      </c>
      <c r="Q46" s="161">
        <v>0</v>
      </c>
      <c r="R46" s="162">
        <v>0</v>
      </c>
      <c r="S46" s="170">
        <f t="shared" si="21"/>
        <v>19</v>
      </c>
      <c r="T46" s="161">
        <v>19</v>
      </c>
      <c r="U46" s="161">
        <v>0</v>
      </c>
      <c r="V46" s="169">
        <v>0</v>
      </c>
      <c r="W46" s="102">
        <f t="shared" si="22"/>
        <v>0</v>
      </c>
      <c r="X46" s="161">
        <v>0</v>
      </c>
      <c r="Y46" s="162">
        <v>0</v>
      </c>
    </row>
    <row r="47" spans="1:25" ht="15" customHeight="1" x14ac:dyDescent="0.2">
      <c r="A47" s="163" t="s">
        <v>12</v>
      </c>
      <c r="B47" s="164" t="s">
        <v>2</v>
      </c>
      <c r="C47" s="165">
        <v>50002538</v>
      </c>
      <c r="D47" s="166" t="s">
        <v>98</v>
      </c>
      <c r="E47" s="168">
        <f t="shared" si="16"/>
        <v>493</v>
      </c>
      <c r="F47" s="167">
        <f t="shared" si="17"/>
        <v>31</v>
      </c>
      <c r="G47" s="161">
        <v>0</v>
      </c>
      <c r="H47" s="169">
        <v>31</v>
      </c>
      <c r="I47" s="102">
        <f t="shared" si="18"/>
        <v>436</v>
      </c>
      <c r="J47" s="175">
        <v>277</v>
      </c>
      <c r="K47" s="171">
        <v>159</v>
      </c>
      <c r="L47" s="170">
        <f t="shared" si="19"/>
        <v>0</v>
      </c>
      <c r="M47" s="161">
        <v>0</v>
      </c>
      <c r="N47" s="161">
        <v>0</v>
      </c>
      <c r="O47" s="169">
        <v>0</v>
      </c>
      <c r="P47" s="102">
        <f t="shared" si="20"/>
        <v>0</v>
      </c>
      <c r="Q47" s="161">
        <v>0</v>
      </c>
      <c r="R47" s="162">
        <v>0</v>
      </c>
      <c r="S47" s="170">
        <f t="shared" si="21"/>
        <v>26</v>
      </c>
      <c r="T47" s="161">
        <v>26</v>
      </c>
      <c r="U47" s="161">
        <v>0</v>
      </c>
      <c r="V47" s="169">
        <v>0</v>
      </c>
      <c r="W47" s="102">
        <f t="shared" si="22"/>
        <v>0</v>
      </c>
      <c r="X47" s="161">
        <v>0</v>
      </c>
      <c r="Y47" s="162">
        <v>0</v>
      </c>
    </row>
    <row r="48" spans="1:25" ht="15" customHeight="1" x14ac:dyDescent="0.2">
      <c r="A48" s="163" t="s">
        <v>12</v>
      </c>
      <c r="B48" s="164" t="s">
        <v>2</v>
      </c>
      <c r="C48" s="165">
        <v>50028413</v>
      </c>
      <c r="D48" s="166" t="s">
        <v>99</v>
      </c>
      <c r="E48" s="168">
        <f t="shared" si="16"/>
        <v>232</v>
      </c>
      <c r="F48" s="167">
        <f t="shared" si="17"/>
        <v>30</v>
      </c>
      <c r="G48" s="161">
        <v>0</v>
      </c>
      <c r="H48" s="169">
        <v>30</v>
      </c>
      <c r="I48" s="102">
        <f t="shared" si="18"/>
        <v>202</v>
      </c>
      <c r="J48" s="175">
        <v>135</v>
      </c>
      <c r="K48" s="171">
        <v>67</v>
      </c>
      <c r="L48" s="170">
        <f t="shared" si="19"/>
        <v>0</v>
      </c>
      <c r="M48" s="161">
        <v>0</v>
      </c>
      <c r="N48" s="161">
        <v>0</v>
      </c>
      <c r="O48" s="169">
        <v>0</v>
      </c>
      <c r="P48" s="102">
        <f t="shared" si="20"/>
        <v>0</v>
      </c>
      <c r="Q48" s="161">
        <v>0</v>
      </c>
      <c r="R48" s="162">
        <v>0</v>
      </c>
      <c r="S48" s="170">
        <f t="shared" si="21"/>
        <v>0</v>
      </c>
      <c r="T48" s="161">
        <v>0</v>
      </c>
      <c r="U48" s="161">
        <v>0</v>
      </c>
      <c r="V48" s="169">
        <v>0</v>
      </c>
      <c r="W48" s="102">
        <f t="shared" si="22"/>
        <v>0</v>
      </c>
      <c r="X48" s="161">
        <v>0</v>
      </c>
      <c r="Y48" s="162">
        <v>0</v>
      </c>
    </row>
    <row r="49" spans="1:25" ht="15" customHeight="1" x14ac:dyDescent="0.2">
      <c r="A49" s="163" t="s">
        <v>13</v>
      </c>
      <c r="B49" s="164" t="s">
        <v>2</v>
      </c>
      <c r="C49" s="165">
        <v>50024264</v>
      </c>
      <c r="D49" s="166" t="s">
        <v>100</v>
      </c>
      <c r="E49" s="168">
        <f t="shared" si="16"/>
        <v>369</v>
      </c>
      <c r="F49" s="167">
        <f t="shared" si="17"/>
        <v>0</v>
      </c>
      <c r="G49" s="161">
        <v>0</v>
      </c>
      <c r="H49" s="169">
        <v>0</v>
      </c>
      <c r="I49" s="102">
        <f t="shared" si="18"/>
        <v>369</v>
      </c>
      <c r="J49" s="175">
        <v>206</v>
      </c>
      <c r="K49" s="171">
        <v>163</v>
      </c>
      <c r="L49" s="170">
        <f t="shared" si="19"/>
        <v>0</v>
      </c>
      <c r="M49" s="161">
        <v>0</v>
      </c>
      <c r="N49" s="161">
        <v>0</v>
      </c>
      <c r="O49" s="169">
        <v>0</v>
      </c>
      <c r="P49" s="102">
        <f t="shared" si="20"/>
        <v>0</v>
      </c>
      <c r="Q49" s="161">
        <v>0</v>
      </c>
      <c r="R49" s="162">
        <v>0</v>
      </c>
      <c r="S49" s="170">
        <f t="shared" si="21"/>
        <v>0</v>
      </c>
      <c r="T49" s="161">
        <v>0</v>
      </c>
      <c r="U49" s="161">
        <v>0</v>
      </c>
      <c r="V49" s="169">
        <v>0</v>
      </c>
      <c r="W49" s="102">
        <f t="shared" si="22"/>
        <v>0</v>
      </c>
      <c r="X49" s="161">
        <v>0</v>
      </c>
      <c r="Y49" s="162">
        <v>0</v>
      </c>
    </row>
    <row r="50" spans="1:25" ht="15" customHeight="1" x14ac:dyDescent="0.2">
      <c r="A50" s="163" t="s">
        <v>14</v>
      </c>
      <c r="B50" s="164" t="s">
        <v>2</v>
      </c>
      <c r="C50" s="165">
        <v>50022636</v>
      </c>
      <c r="D50" s="166" t="s">
        <v>101</v>
      </c>
      <c r="E50" s="168">
        <f t="shared" ref="E50:E57" si="23">SUM(F50+I50+L50+P50+S50+W50)</f>
        <v>572</v>
      </c>
      <c r="F50" s="167">
        <f t="shared" ref="F50:F57" si="24">SUM(G50:H50)</f>
        <v>95</v>
      </c>
      <c r="G50" s="161">
        <v>0</v>
      </c>
      <c r="H50" s="169">
        <v>95</v>
      </c>
      <c r="I50" s="102">
        <f t="shared" ref="I50:I57" si="25">SUM(J50:K50)</f>
        <v>477</v>
      </c>
      <c r="J50" s="175">
        <v>477</v>
      </c>
      <c r="K50" s="171">
        <v>0</v>
      </c>
      <c r="L50" s="170">
        <f t="shared" ref="L50:L57" si="26">SUM(M50:O50)</f>
        <v>0</v>
      </c>
      <c r="M50" s="161">
        <v>0</v>
      </c>
      <c r="N50" s="161">
        <v>0</v>
      </c>
      <c r="O50" s="169">
        <v>0</v>
      </c>
      <c r="P50" s="102">
        <f t="shared" ref="P50:P57" si="27">SUM(Q50:R50)</f>
        <v>0</v>
      </c>
      <c r="Q50" s="161">
        <v>0</v>
      </c>
      <c r="R50" s="162">
        <v>0</v>
      </c>
      <c r="S50" s="170">
        <f t="shared" ref="S50:S57" si="28">SUM(T50:V50)</f>
        <v>0</v>
      </c>
      <c r="T50" s="161">
        <v>0</v>
      </c>
      <c r="U50" s="161">
        <v>0</v>
      </c>
      <c r="V50" s="169">
        <v>0</v>
      </c>
      <c r="W50" s="102">
        <f t="shared" ref="W50:W57" si="29">SUM(X50:Y50)</f>
        <v>0</v>
      </c>
      <c r="X50" s="161">
        <v>0</v>
      </c>
      <c r="Y50" s="162">
        <v>0</v>
      </c>
    </row>
    <row r="51" spans="1:25" ht="15" customHeight="1" x14ac:dyDescent="0.2">
      <c r="A51" s="163" t="s">
        <v>14</v>
      </c>
      <c r="B51" s="164" t="s">
        <v>2</v>
      </c>
      <c r="C51" s="165">
        <v>50021591</v>
      </c>
      <c r="D51" s="166" t="s">
        <v>102</v>
      </c>
      <c r="E51" s="168">
        <f t="shared" si="23"/>
        <v>655</v>
      </c>
      <c r="F51" s="167">
        <f t="shared" si="24"/>
        <v>137</v>
      </c>
      <c r="G51" s="161">
        <v>0</v>
      </c>
      <c r="H51" s="169">
        <v>137</v>
      </c>
      <c r="I51" s="102">
        <f t="shared" si="25"/>
        <v>518</v>
      </c>
      <c r="J51" s="175">
        <v>518</v>
      </c>
      <c r="K51" s="171">
        <v>0</v>
      </c>
      <c r="L51" s="170">
        <f t="shared" si="26"/>
        <v>0</v>
      </c>
      <c r="M51" s="161">
        <v>0</v>
      </c>
      <c r="N51" s="161">
        <v>0</v>
      </c>
      <c r="O51" s="169">
        <v>0</v>
      </c>
      <c r="P51" s="102">
        <f t="shared" si="27"/>
        <v>0</v>
      </c>
      <c r="Q51" s="161">
        <v>0</v>
      </c>
      <c r="R51" s="162">
        <v>0</v>
      </c>
      <c r="S51" s="170">
        <f t="shared" si="28"/>
        <v>0</v>
      </c>
      <c r="T51" s="161">
        <v>0</v>
      </c>
      <c r="U51" s="161">
        <v>0</v>
      </c>
      <c r="V51" s="169">
        <v>0</v>
      </c>
      <c r="W51" s="102">
        <f t="shared" si="29"/>
        <v>0</v>
      </c>
      <c r="X51" s="161">
        <v>0</v>
      </c>
      <c r="Y51" s="162">
        <v>0</v>
      </c>
    </row>
    <row r="52" spans="1:25" ht="15" customHeight="1" x14ac:dyDescent="0.2">
      <c r="A52" s="163" t="s">
        <v>23</v>
      </c>
      <c r="B52" s="164" t="s">
        <v>2</v>
      </c>
      <c r="C52" s="165">
        <v>50019058</v>
      </c>
      <c r="D52" s="166" t="s">
        <v>103</v>
      </c>
      <c r="E52" s="168">
        <f t="shared" si="23"/>
        <v>27</v>
      </c>
      <c r="F52" s="167">
        <f t="shared" si="24"/>
        <v>0</v>
      </c>
      <c r="G52" s="161">
        <v>0</v>
      </c>
      <c r="H52" s="169">
        <v>0</v>
      </c>
      <c r="I52" s="102">
        <f t="shared" si="25"/>
        <v>27</v>
      </c>
      <c r="J52" s="175">
        <v>27</v>
      </c>
      <c r="K52" s="171">
        <v>0</v>
      </c>
      <c r="L52" s="170">
        <f t="shared" si="26"/>
        <v>0</v>
      </c>
      <c r="M52" s="161">
        <v>0</v>
      </c>
      <c r="N52" s="161">
        <v>0</v>
      </c>
      <c r="O52" s="169">
        <v>0</v>
      </c>
      <c r="P52" s="102">
        <f t="shared" si="27"/>
        <v>0</v>
      </c>
      <c r="Q52" s="161">
        <v>0</v>
      </c>
      <c r="R52" s="162">
        <v>0</v>
      </c>
      <c r="S52" s="170">
        <f t="shared" si="28"/>
        <v>0</v>
      </c>
      <c r="T52" s="161">
        <v>0</v>
      </c>
      <c r="U52" s="161">
        <v>0</v>
      </c>
      <c r="V52" s="169">
        <v>0</v>
      </c>
      <c r="W52" s="102">
        <f t="shared" si="29"/>
        <v>0</v>
      </c>
      <c r="X52" s="161">
        <v>0</v>
      </c>
      <c r="Y52" s="162">
        <v>0</v>
      </c>
    </row>
    <row r="53" spans="1:25" ht="15" customHeight="1" x14ac:dyDescent="0.2">
      <c r="A53" s="163" t="s">
        <v>23</v>
      </c>
      <c r="B53" s="164" t="s">
        <v>2</v>
      </c>
      <c r="C53" s="165">
        <v>50029878</v>
      </c>
      <c r="D53" s="166" t="s">
        <v>104</v>
      </c>
      <c r="E53" s="168">
        <f t="shared" si="23"/>
        <v>13</v>
      </c>
      <c r="F53" s="167">
        <f t="shared" si="24"/>
        <v>0</v>
      </c>
      <c r="G53" s="161">
        <v>0</v>
      </c>
      <c r="H53" s="169">
        <v>0</v>
      </c>
      <c r="I53" s="102">
        <f t="shared" si="25"/>
        <v>13</v>
      </c>
      <c r="J53" s="175">
        <v>13</v>
      </c>
      <c r="K53" s="171">
        <v>0</v>
      </c>
      <c r="L53" s="170">
        <f t="shared" si="26"/>
        <v>0</v>
      </c>
      <c r="M53" s="161">
        <v>0</v>
      </c>
      <c r="N53" s="161">
        <v>0</v>
      </c>
      <c r="O53" s="169">
        <v>0</v>
      </c>
      <c r="P53" s="102">
        <f t="shared" si="27"/>
        <v>0</v>
      </c>
      <c r="Q53" s="161">
        <v>0</v>
      </c>
      <c r="R53" s="162">
        <v>0</v>
      </c>
      <c r="S53" s="170">
        <f t="shared" si="28"/>
        <v>0</v>
      </c>
      <c r="T53" s="161">
        <v>0</v>
      </c>
      <c r="U53" s="161">
        <v>0</v>
      </c>
      <c r="V53" s="169">
        <v>0</v>
      </c>
      <c r="W53" s="102">
        <f t="shared" si="29"/>
        <v>0</v>
      </c>
      <c r="X53" s="161">
        <v>0</v>
      </c>
      <c r="Y53" s="162">
        <v>0</v>
      </c>
    </row>
    <row r="54" spans="1:25" ht="15" customHeight="1" x14ac:dyDescent="0.2">
      <c r="A54" s="163" t="s">
        <v>15</v>
      </c>
      <c r="B54" s="164" t="s">
        <v>2</v>
      </c>
      <c r="C54" s="165">
        <v>50000764</v>
      </c>
      <c r="D54" s="166" t="s">
        <v>105</v>
      </c>
      <c r="E54" s="168">
        <f t="shared" si="23"/>
        <v>330</v>
      </c>
      <c r="F54" s="167">
        <f t="shared" si="24"/>
        <v>23</v>
      </c>
      <c r="G54" s="161">
        <v>0</v>
      </c>
      <c r="H54" s="169">
        <v>23</v>
      </c>
      <c r="I54" s="102">
        <f t="shared" si="25"/>
        <v>307</v>
      </c>
      <c r="J54" s="175">
        <v>197</v>
      </c>
      <c r="K54" s="171">
        <v>110</v>
      </c>
      <c r="L54" s="170">
        <f t="shared" si="26"/>
        <v>0</v>
      </c>
      <c r="M54" s="161">
        <v>0</v>
      </c>
      <c r="N54" s="161">
        <v>0</v>
      </c>
      <c r="O54" s="169">
        <v>0</v>
      </c>
      <c r="P54" s="102">
        <f t="shared" si="27"/>
        <v>0</v>
      </c>
      <c r="Q54" s="161">
        <v>0</v>
      </c>
      <c r="R54" s="162">
        <v>0</v>
      </c>
      <c r="S54" s="170">
        <f t="shared" si="28"/>
        <v>0</v>
      </c>
      <c r="T54" s="161">
        <v>0</v>
      </c>
      <c r="U54" s="161">
        <v>0</v>
      </c>
      <c r="V54" s="169">
        <v>0</v>
      </c>
      <c r="W54" s="102">
        <f t="shared" si="29"/>
        <v>0</v>
      </c>
      <c r="X54" s="161">
        <v>0</v>
      </c>
      <c r="Y54" s="162">
        <v>0</v>
      </c>
    </row>
    <row r="55" spans="1:25" ht="15" customHeight="1" x14ac:dyDescent="0.2">
      <c r="A55" s="163" t="s">
        <v>15</v>
      </c>
      <c r="B55" s="164" t="s">
        <v>2</v>
      </c>
      <c r="C55" s="165">
        <v>50034405</v>
      </c>
      <c r="D55" s="166" t="s">
        <v>106</v>
      </c>
      <c r="E55" s="168">
        <f t="shared" si="23"/>
        <v>112</v>
      </c>
      <c r="F55" s="167">
        <f t="shared" si="24"/>
        <v>10</v>
      </c>
      <c r="G55" s="161">
        <v>0</v>
      </c>
      <c r="H55" s="169">
        <v>10</v>
      </c>
      <c r="I55" s="102">
        <f t="shared" si="25"/>
        <v>85</v>
      </c>
      <c r="J55" s="175">
        <v>53</v>
      </c>
      <c r="K55" s="171">
        <v>32</v>
      </c>
      <c r="L55" s="170">
        <f t="shared" si="26"/>
        <v>17</v>
      </c>
      <c r="M55" s="161">
        <v>17</v>
      </c>
      <c r="N55" s="161">
        <v>0</v>
      </c>
      <c r="O55" s="169">
        <v>0</v>
      </c>
      <c r="P55" s="102">
        <f t="shared" si="27"/>
        <v>0</v>
      </c>
      <c r="Q55" s="161">
        <v>0</v>
      </c>
      <c r="R55" s="162">
        <v>0</v>
      </c>
      <c r="S55" s="170">
        <f t="shared" si="28"/>
        <v>0</v>
      </c>
      <c r="T55" s="161">
        <v>0</v>
      </c>
      <c r="U55" s="161">
        <v>0</v>
      </c>
      <c r="V55" s="169">
        <v>0</v>
      </c>
      <c r="W55" s="102">
        <f t="shared" si="29"/>
        <v>0</v>
      </c>
      <c r="X55" s="161">
        <v>0</v>
      </c>
      <c r="Y55" s="162">
        <v>0</v>
      </c>
    </row>
    <row r="56" spans="1:25" ht="15" customHeight="1" x14ac:dyDescent="0.2">
      <c r="A56" s="163" t="s">
        <v>24</v>
      </c>
      <c r="B56" s="164" t="s">
        <v>2</v>
      </c>
      <c r="C56" s="165">
        <v>50024183</v>
      </c>
      <c r="D56" s="166" t="s">
        <v>107</v>
      </c>
      <c r="E56" s="168">
        <f t="shared" si="23"/>
        <v>302</v>
      </c>
      <c r="F56" s="167">
        <f t="shared" si="24"/>
        <v>11</v>
      </c>
      <c r="G56" s="161">
        <v>0</v>
      </c>
      <c r="H56" s="169">
        <v>11</v>
      </c>
      <c r="I56" s="102">
        <f t="shared" si="25"/>
        <v>291</v>
      </c>
      <c r="J56" s="175">
        <v>195</v>
      </c>
      <c r="K56" s="171">
        <v>96</v>
      </c>
      <c r="L56" s="170">
        <f t="shared" si="26"/>
        <v>0</v>
      </c>
      <c r="M56" s="161">
        <v>0</v>
      </c>
      <c r="N56" s="161">
        <v>0</v>
      </c>
      <c r="O56" s="169">
        <v>0</v>
      </c>
      <c r="P56" s="102">
        <f t="shared" si="27"/>
        <v>0</v>
      </c>
      <c r="Q56" s="161">
        <v>0</v>
      </c>
      <c r="R56" s="162">
        <v>0</v>
      </c>
      <c r="S56" s="170">
        <f t="shared" si="28"/>
        <v>0</v>
      </c>
      <c r="T56" s="161">
        <v>0</v>
      </c>
      <c r="U56" s="161">
        <v>0</v>
      </c>
      <c r="V56" s="169">
        <v>0</v>
      </c>
      <c r="W56" s="102">
        <f t="shared" si="29"/>
        <v>0</v>
      </c>
      <c r="X56" s="161">
        <v>0</v>
      </c>
      <c r="Y56" s="162">
        <v>0</v>
      </c>
    </row>
    <row r="57" spans="1:25" ht="15" customHeight="1" x14ac:dyDescent="0.2">
      <c r="A57" s="163" t="s">
        <v>16</v>
      </c>
      <c r="B57" s="164" t="s">
        <v>2</v>
      </c>
      <c r="C57" s="165">
        <v>50029894</v>
      </c>
      <c r="D57" s="166" t="s">
        <v>108</v>
      </c>
      <c r="E57" s="168">
        <f t="shared" si="23"/>
        <v>1079</v>
      </c>
      <c r="F57" s="167">
        <f t="shared" si="24"/>
        <v>112</v>
      </c>
      <c r="G57" s="161">
        <v>0</v>
      </c>
      <c r="H57" s="169">
        <v>112</v>
      </c>
      <c r="I57" s="102">
        <f t="shared" si="25"/>
        <v>913</v>
      </c>
      <c r="J57" s="175">
        <v>583</v>
      </c>
      <c r="K57" s="171">
        <v>330</v>
      </c>
      <c r="L57" s="170">
        <f t="shared" si="26"/>
        <v>0</v>
      </c>
      <c r="M57" s="161">
        <v>0</v>
      </c>
      <c r="N57" s="161">
        <v>0</v>
      </c>
      <c r="O57" s="169">
        <v>0</v>
      </c>
      <c r="P57" s="102">
        <f t="shared" si="27"/>
        <v>0</v>
      </c>
      <c r="Q57" s="161">
        <v>0</v>
      </c>
      <c r="R57" s="162">
        <v>0</v>
      </c>
      <c r="S57" s="170">
        <f t="shared" si="28"/>
        <v>54</v>
      </c>
      <c r="T57" s="161">
        <v>54</v>
      </c>
      <c r="U57" s="161">
        <v>0</v>
      </c>
      <c r="V57" s="169">
        <v>0</v>
      </c>
      <c r="W57" s="102">
        <f t="shared" si="29"/>
        <v>0</v>
      </c>
      <c r="X57" s="161">
        <v>0</v>
      </c>
      <c r="Y57" s="162">
        <v>0</v>
      </c>
    </row>
    <row r="58" spans="1:25" ht="15" customHeight="1" x14ac:dyDescent="0.2">
      <c r="C58" s="20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" customHeight="1" x14ac:dyDescent="0.2">
      <c r="A59" s="50" t="s">
        <v>57</v>
      </c>
      <c r="C59" s="20"/>
    </row>
    <row r="60" spans="1:25" ht="15" customHeight="1" x14ac:dyDescent="0.2">
      <c r="A60" s="51" t="s">
        <v>162</v>
      </c>
      <c r="C60" s="20"/>
    </row>
    <row r="61" spans="1:25" ht="15" customHeight="1" x14ac:dyDescent="0.2">
      <c r="A61" s="50" t="s">
        <v>58</v>
      </c>
      <c r="C61" s="20"/>
    </row>
    <row r="62" spans="1:25" ht="15" customHeight="1" x14ac:dyDescent="0.2">
      <c r="C62" s="20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" customHeight="1" x14ac:dyDescent="0.2">
      <c r="C63" s="20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" customHeight="1" x14ac:dyDescent="0.2">
      <c r="C64" s="20"/>
    </row>
    <row r="65" spans="3:26" ht="15" customHeight="1" x14ac:dyDescent="0.2">
      <c r="C65" s="20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3:26" ht="15" customHeight="1" x14ac:dyDescent="0.2">
      <c r="C66" s="20"/>
    </row>
    <row r="67" spans="3:26" ht="15" customHeight="1" x14ac:dyDescent="0.2">
      <c r="C67" s="20"/>
    </row>
    <row r="68" spans="3:26" ht="15" customHeight="1" x14ac:dyDescent="0.2">
      <c r="C68" s="20"/>
    </row>
    <row r="69" spans="3:26" ht="15" customHeight="1" x14ac:dyDescent="0.2">
      <c r="C69" s="20"/>
    </row>
    <row r="70" spans="3:26" ht="15" customHeight="1" x14ac:dyDescent="0.2">
      <c r="C70" s="20"/>
    </row>
    <row r="71" spans="3:26" ht="15" customHeight="1" x14ac:dyDescent="0.2">
      <c r="C71" s="20"/>
    </row>
    <row r="72" spans="3:26" ht="15" customHeight="1" x14ac:dyDescent="0.2">
      <c r="C72" s="20"/>
    </row>
    <row r="73" spans="3:26" ht="15" customHeight="1" x14ac:dyDescent="0.2">
      <c r="C73" s="20"/>
    </row>
    <row r="74" spans="3:26" ht="15" customHeight="1" x14ac:dyDescent="0.2">
      <c r="C74" s="20"/>
    </row>
    <row r="75" spans="3:26" ht="15" customHeight="1" x14ac:dyDescent="0.2">
      <c r="C75" s="20"/>
    </row>
    <row r="76" spans="3:26" ht="15" customHeight="1" x14ac:dyDescent="0.2">
      <c r="C76" s="20"/>
    </row>
    <row r="77" spans="3:26" ht="15" customHeight="1" x14ac:dyDescent="0.2">
      <c r="C77" s="20"/>
    </row>
    <row r="78" spans="3:26" ht="15" customHeight="1" x14ac:dyDescent="0.2">
      <c r="C78" s="20"/>
    </row>
    <row r="79" spans="3:26" ht="15" customHeight="1" x14ac:dyDescent="0.2">
      <c r="C79" s="20"/>
    </row>
    <row r="80" spans="3:26" ht="15" customHeight="1" x14ac:dyDescent="0.2">
      <c r="C80" s="20"/>
    </row>
    <row r="81" spans="3:3" ht="15" customHeight="1" x14ac:dyDescent="0.2">
      <c r="C81" s="20"/>
    </row>
    <row r="82" spans="3:3" ht="15" customHeight="1" x14ac:dyDescent="0.2">
      <c r="C82" s="20"/>
    </row>
    <row r="83" spans="3:3" ht="15" customHeight="1" x14ac:dyDescent="0.2">
      <c r="C83" s="20"/>
    </row>
    <row r="84" spans="3:3" ht="15" customHeight="1" x14ac:dyDescent="0.2">
      <c r="C84" s="20"/>
    </row>
    <row r="85" spans="3:3" ht="15" customHeight="1" x14ac:dyDescent="0.2">
      <c r="C85" s="20"/>
    </row>
    <row r="86" spans="3:3" ht="15" customHeight="1" x14ac:dyDescent="0.2">
      <c r="C86" s="20"/>
    </row>
    <row r="87" spans="3:3" ht="15" customHeight="1" x14ac:dyDescent="0.2">
      <c r="C87" s="20"/>
    </row>
    <row r="88" spans="3:3" ht="15" customHeight="1" x14ac:dyDescent="0.2">
      <c r="C88" s="20"/>
    </row>
    <row r="89" spans="3:3" ht="15" customHeight="1" x14ac:dyDescent="0.2">
      <c r="C89" s="20"/>
    </row>
    <row r="90" spans="3:3" ht="15" customHeight="1" x14ac:dyDescent="0.2">
      <c r="C90" s="20"/>
    </row>
    <row r="91" spans="3:3" ht="15" customHeight="1" x14ac:dyDescent="0.2">
      <c r="C91" s="20"/>
    </row>
    <row r="92" spans="3:3" ht="15" customHeight="1" x14ac:dyDescent="0.2">
      <c r="C92" s="20"/>
    </row>
    <row r="93" spans="3:3" ht="15" customHeight="1" x14ac:dyDescent="0.2">
      <c r="C93" s="20"/>
    </row>
    <row r="94" spans="3:3" ht="15" customHeight="1" x14ac:dyDescent="0.2">
      <c r="C94" s="20"/>
    </row>
    <row r="95" spans="3:3" ht="15" customHeight="1" x14ac:dyDescent="0.2">
      <c r="C95" s="20"/>
    </row>
    <row r="96" spans="3:3" ht="15" customHeight="1" x14ac:dyDescent="0.2">
      <c r="C96" s="20"/>
    </row>
    <row r="97" spans="3:3" ht="15" customHeight="1" x14ac:dyDescent="0.2">
      <c r="C97" s="20"/>
    </row>
    <row r="98" spans="3:3" ht="15" customHeight="1" x14ac:dyDescent="0.2">
      <c r="C98" s="20"/>
    </row>
    <row r="99" spans="3:3" ht="15" customHeight="1" x14ac:dyDescent="0.2">
      <c r="C99" s="20"/>
    </row>
    <row r="100" spans="3:3" ht="15" customHeight="1" x14ac:dyDescent="0.2">
      <c r="C100" s="20"/>
    </row>
    <row r="101" spans="3:3" ht="15" customHeight="1" x14ac:dyDescent="0.2">
      <c r="C101" s="20"/>
    </row>
    <row r="102" spans="3:3" ht="15" customHeight="1" x14ac:dyDescent="0.2">
      <c r="C102" s="20"/>
    </row>
    <row r="103" spans="3:3" ht="15" customHeight="1" x14ac:dyDescent="0.2">
      <c r="C103" s="20"/>
    </row>
    <row r="104" spans="3:3" ht="15" customHeight="1" x14ac:dyDescent="0.2">
      <c r="C104" s="20"/>
    </row>
    <row r="105" spans="3:3" ht="15" customHeight="1" x14ac:dyDescent="0.2">
      <c r="C105" s="20"/>
    </row>
    <row r="106" spans="3:3" ht="15" customHeight="1" x14ac:dyDescent="0.2">
      <c r="C106" s="20"/>
    </row>
    <row r="107" spans="3:3" ht="15" customHeight="1" x14ac:dyDescent="0.2">
      <c r="C107" s="20"/>
    </row>
    <row r="108" spans="3:3" ht="15" customHeight="1" x14ac:dyDescent="0.2">
      <c r="C108" s="20"/>
    </row>
    <row r="109" spans="3:3" ht="15" customHeight="1" x14ac:dyDescent="0.2">
      <c r="C109" s="20"/>
    </row>
    <row r="110" spans="3:3" ht="15" customHeight="1" x14ac:dyDescent="0.2">
      <c r="C110" s="20"/>
    </row>
    <row r="111" spans="3:3" ht="15" customHeight="1" x14ac:dyDescent="0.2">
      <c r="C111" s="20"/>
    </row>
    <row r="112" spans="3:3" ht="15" customHeight="1" x14ac:dyDescent="0.2">
      <c r="C112" s="20"/>
    </row>
    <row r="113" spans="3:3" ht="15" customHeight="1" x14ac:dyDescent="0.2">
      <c r="C113" s="20"/>
    </row>
    <row r="114" spans="3:3" ht="15" customHeight="1" x14ac:dyDescent="0.2">
      <c r="C114" s="20"/>
    </row>
    <row r="115" spans="3:3" ht="15" customHeight="1" x14ac:dyDescent="0.2">
      <c r="C115" s="20"/>
    </row>
    <row r="116" spans="3:3" ht="15" customHeight="1" x14ac:dyDescent="0.2">
      <c r="C116" s="20"/>
    </row>
    <row r="117" spans="3:3" ht="15" customHeight="1" x14ac:dyDescent="0.2">
      <c r="C117" s="20"/>
    </row>
    <row r="118" spans="3:3" ht="15" customHeight="1" x14ac:dyDescent="0.2">
      <c r="C118" s="20"/>
    </row>
    <row r="119" spans="3:3" ht="15" customHeight="1" x14ac:dyDescent="0.2">
      <c r="C119" s="20"/>
    </row>
    <row r="120" spans="3:3" ht="15" customHeight="1" x14ac:dyDescent="0.2">
      <c r="C120" s="20"/>
    </row>
    <row r="121" spans="3:3" ht="15" customHeight="1" x14ac:dyDescent="0.2">
      <c r="C121" s="20"/>
    </row>
    <row r="122" spans="3:3" ht="15" customHeight="1" x14ac:dyDescent="0.2">
      <c r="C122" s="20"/>
    </row>
    <row r="123" spans="3:3" ht="15" customHeight="1" x14ac:dyDescent="0.2">
      <c r="C123" s="20"/>
    </row>
    <row r="124" spans="3:3" ht="15" customHeight="1" x14ac:dyDescent="0.2">
      <c r="C124" s="20"/>
    </row>
    <row r="125" spans="3:3" ht="15" customHeight="1" x14ac:dyDescent="0.2">
      <c r="C125" s="20"/>
    </row>
    <row r="126" spans="3:3" ht="15" customHeight="1" x14ac:dyDescent="0.2">
      <c r="C126" s="20"/>
    </row>
    <row r="127" spans="3:3" ht="15" customHeight="1" x14ac:dyDescent="0.2">
      <c r="C127" s="20"/>
    </row>
    <row r="128" spans="3:3" ht="15" customHeight="1" x14ac:dyDescent="0.2">
      <c r="C128" s="20"/>
    </row>
    <row r="129" spans="3:3" ht="15" customHeight="1" x14ac:dyDescent="0.2">
      <c r="C129" s="20"/>
    </row>
    <row r="130" spans="3:3" ht="15" customHeight="1" x14ac:dyDescent="0.2">
      <c r="C130" s="20"/>
    </row>
    <row r="131" spans="3:3" ht="15" customHeight="1" x14ac:dyDescent="0.2">
      <c r="C131" s="20"/>
    </row>
    <row r="132" spans="3:3" ht="15" customHeight="1" x14ac:dyDescent="0.2">
      <c r="C132" s="20"/>
    </row>
    <row r="133" spans="3:3" ht="15" customHeight="1" x14ac:dyDescent="0.2">
      <c r="C133" s="20"/>
    </row>
    <row r="134" spans="3:3" ht="15" customHeight="1" x14ac:dyDescent="0.2">
      <c r="C134" s="20"/>
    </row>
    <row r="135" spans="3:3" ht="15" customHeight="1" x14ac:dyDescent="0.2">
      <c r="C135" s="20"/>
    </row>
    <row r="136" spans="3:3" ht="15" customHeight="1" x14ac:dyDescent="0.2">
      <c r="C136" s="20"/>
    </row>
    <row r="137" spans="3:3" ht="15" customHeight="1" x14ac:dyDescent="0.2">
      <c r="C137" s="20"/>
    </row>
    <row r="138" spans="3:3" ht="15" customHeight="1" x14ac:dyDescent="0.2">
      <c r="C138" s="20"/>
    </row>
    <row r="139" spans="3:3" ht="15" customHeight="1" x14ac:dyDescent="0.2">
      <c r="C139" s="20"/>
    </row>
    <row r="140" spans="3:3" ht="15" customHeight="1" x14ac:dyDescent="0.2">
      <c r="C140" s="20"/>
    </row>
    <row r="141" spans="3:3" ht="15" customHeight="1" x14ac:dyDescent="0.2">
      <c r="C141" s="20"/>
    </row>
    <row r="142" spans="3:3" ht="15" customHeight="1" x14ac:dyDescent="0.2">
      <c r="C142" s="20"/>
    </row>
    <row r="143" spans="3:3" ht="15" customHeight="1" x14ac:dyDescent="0.2">
      <c r="C143" s="20"/>
    </row>
    <row r="144" spans="3:3" ht="15" customHeight="1" x14ac:dyDescent="0.2">
      <c r="C144" s="20"/>
    </row>
    <row r="145" spans="3:3" ht="15" customHeight="1" x14ac:dyDescent="0.2">
      <c r="C145" s="20"/>
    </row>
    <row r="146" spans="3:3" ht="15" customHeight="1" x14ac:dyDescent="0.2">
      <c r="C146" s="20"/>
    </row>
    <row r="147" spans="3:3" ht="15" customHeight="1" x14ac:dyDescent="0.2">
      <c r="C147" s="20"/>
    </row>
    <row r="148" spans="3:3" ht="15" customHeight="1" x14ac:dyDescent="0.2">
      <c r="C148" s="20"/>
    </row>
    <row r="149" spans="3:3" ht="15" customHeight="1" x14ac:dyDescent="0.2">
      <c r="C149" s="20"/>
    </row>
    <row r="150" spans="3:3" ht="15" customHeight="1" x14ac:dyDescent="0.2">
      <c r="C150" s="20"/>
    </row>
    <row r="151" spans="3:3" ht="15" customHeight="1" x14ac:dyDescent="0.2">
      <c r="C151" s="20"/>
    </row>
    <row r="152" spans="3:3" ht="15" customHeight="1" x14ac:dyDescent="0.2">
      <c r="C152" s="20"/>
    </row>
    <row r="153" spans="3:3" ht="15" customHeight="1" x14ac:dyDescent="0.2">
      <c r="C153" s="20"/>
    </row>
    <row r="154" spans="3:3" ht="15" customHeight="1" x14ac:dyDescent="0.2">
      <c r="C154" s="20"/>
    </row>
    <row r="155" spans="3:3" ht="15" customHeight="1" x14ac:dyDescent="0.2">
      <c r="C155" s="20"/>
    </row>
    <row r="156" spans="3:3" ht="15" customHeight="1" x14ac:dyDescent="0.2">
      <c r="C156" s="20"/>
    </row>
    <row r="157" spans="3:3" ht="15" customHeight="1" x14ac:dyDescent="0.2">
      <c r="C157" s="20"/>
    </row>
    <row r="158" spans="3:3" ht="15" customHeight="1" x14ac:dyDescent="0.2">
      <c r="C158" s="20"/>
    </row>
    <row r="159" spans="3:3" ht="15" customHeight="1" x14ac:dyDescent="0.2">
      <c r="C159" s="20"/>
    </row>
    <row r="160" spans="3:3" ht="15" customHeight="1" x14ac:dyDescent="0.2">
      <c r="C160" s="20"/>
    </row>
    <row r="161" spans="3:3" ht="15" customHeight="1" x14ac:dyDescent="0.2">
      <c r="C161" s="20"/>
    </row>
    <row r="162" spans="3:3" ht="15" customHeight="1" x14ac:dyDescent="0.2">
      <c r="C162" s="20"/>
    </row>
    <row r="163" spans="3:3" ht="15" customHeight="1" x14ac:dyDescent="0.2">
      <c r="C163" s="20"/>
    </row>
    <row r="164" spans="3:3" ht="15" customHeight="1" x14ac:dyDescent="0.2">
      <c r="C164" s="20"/>
    </row>
    <row r="165" spans="3:3" ht="15" customHeight="1" x14ac:dyDescent="0.2">
      <c r="C165" s="20"/>
    </row>
    <row r="166" spans="3:3" ht="15" customHeight="1" x14ac:dyDescent="0.2">
      <c r="C166" s="20"/>
    </row>
    <row r="167" spans="3:3" ht="15" customHeight="1" x14ac:dyDescent="0.2">
      <c r="C167" s="20"/>
    </row>
    <row r="168" spans="3:3" ht="15" customHeight="1" x14ac:dyDescent="0.2">
      <c r="C168" s="20"/>
    </row>
    <row r="169" spans="3:3" ht="15" customHeight="1" x14ac:dyDescent="0.2">
      <c r="C169" s="20"/>
    </row>
    <row r="170" spans="3:3" ht="15" customHeight="1" x14ac:dyDescent="0.2">
      <c r="C170" s="20"/>
    </row>
    <row r="171" spans="3:3" ht="15" customHeight="1" x14ac:dyDescent="0.2">
      <c r="C171" s="20"/>
    </row>
    <row r="172" spans="3:3" ht="15" customHeight="1" x14ac:dyDescent="0.2">
      <c r="C172" s="20"/>
    </row>
    <row r="173" spans="3:3" ht="15" customHeight="1" x14ac:dyDescent="0.2">
      <c r="C173" s="20"/>
    </row>
    <row r="174" spans="3:3" ht="15" customHeight="1" x14ac:dyDescent="0.2">
      <c r="C174" s="20"/>
    </row>
  </sheetData>
  <sheetProtection password="8330" sheet="1"/>
  <mergeCells count="20">
    <mergeCell ref="A14:A16"/>
    <mergeCell ref="A4:Y4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1:Y1"/>
    <mergeCell ref="A2:Y2"/>
    <mergeCell ref="A3:Y3"/>
    <mergeCell ref="A5:Y5"/>
    <mergeCell ref="A7:Y7"/>
    <mergeCell ref="A8:Y8"/>
    <mergeCell ref="S11:V12"/>
    <mergeCell ref="W11:Y12"/>
  </mergeCells>
  <printOptions horizontalCentered="1"/>
  <pageMargins left="0.19685039370078741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10</vt:i4>
      </vt:variant>
    </vt:vector>
  </HeadingPairs>
  <TitlesOfParts>
    <vt:vector size="18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'2013'!Area_de_impressao</vt:lpstr>
      <vt:lpstr>'2014'!Area_de_impressao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2015-09-29T13:31:05Z</cp:lastPrinted>
  <dcterms:created xsi:type="dcterms:W3CDTF">2009-09-25T18:24:12Z</dcterms:created>
  <dcterms:modified xsi:type="dcterms:W3CDTF">2018-07-19T12:08:40Z</dcterms:modified>
</cp:coreProperties>
</file>