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iley\Desktop\Site Censo Escolar - Atualizar Site\Arquivos Prontos\"/>
    </mc:Choice>
  </mc:AlternateContent>
  <bookViews>
    <workbookView xWindow="0" yWindow="0" windowWidth="24000" windowHeight="9135"/>
  </bookViews>
  <sheets>
    <sheet name="2019" sheetId="12" r:id="rId1"/>
    <sheet name="2018" sheetId="11" r:id="rId2"/>
    <sheet name="2017" sheetId="9" r:id="rId3"/>
    <sheet name="2016" sheetId="2" r:id="rId4"/>
    <sheet name="2015" sheetId="3" r:id="rId5"/>
    <sheet name="2014" sheetId="4" r:id="rId6"/>
    <sheet name="2013" sheetId="5" r:id="rId7"/>
    <sheet name="2012" sheetId="6" r:id="rId8"/>
    <sheet name="2011" sheetId="7" r:id="rId9"/>
    <sheet name="2010" sheetId="8" r:id="rId10"/>
  </sheets>
  <definedNames>
    <definedName name="_xlnm.Print_Area" localSheetId="4">'2015'!$A$1:$X$85</definedName>
    <definedName name="_xlnm.Print_Area" localSheetId="3">'2016'!$A$1:$X$87</definedName>
    <definedName name="_xlnm.Print_Area" localSheetId="2">'2017'!$A$1:$X$91</definedName>
    <definedName name="_xlnm.Print_Area" localSheetId="1">'2018'!$A$1:$AS$104</definedName>
    <definedName name="_xlnm.Print_Titles" localSheetId="4">'2015'!$11:$16</definedName>
    <definedName name="_xlnm.Print_Titles" localSheetId="3">'2016'!$11:$16</definedName>
    <definedName name="_xlnm.Print_Titles" localSheetId="2">'2017'!$10:$15</definedName>
    <definedName name="_xlnm.Print_Titles" localSheetId="1">'2018'!$15:$21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00" i="12" l="1"/>
  <c r="X100" i="12"/>
  <c r="S100" i="12"/>
  <c r="N100" i="12"/>
  <c r="I100" i="12"/>
  <c r="D100" i="12"/>
  <c r="AK99" i="12"/>
  <c r="X99" i="12"/>
  <c r="S99" i="12"/>
  <c r="N99" i="12"/>
  <c r="I99" i="12"/>
  <c r="D99" i="12"/>
  <c r="AK98" i="12"/>
  <c r="X98" i="12"/>
  <c r="S98" i="12"/>
  <c r="N98" i="12"/>
  <c r="I98" i="12"/>
  <c r="D98" i="12"/>
  <c r="AK97" i="12"/>
  <c r="X97" i="12"/>
  <c r="S97" i="12"/>
  <c r="N97" i="12"/>
  <c r="I97" i="12"/>
  <c r="D97" i="12"/>
  <c r="AK96" i="12"/>
  <c r="X96" i="12"/>
  <c r="S96" i="12"/>
  <c r="N96" i="12"/>
  <c r="I96" i="12"/>
  <c r="D96" i="12"/>
  <c r="AK95" i="12"/>
  <c r="X95" i="12"/>
  <c r="S95" i="12"/>
  <c r="N95" i="12"/>
  <c r="I95" i="12"/>
  <c r="D95" i="12"/>
  <c r="AK94" i="12"/>
  <c r="X94" i="12"/>
  <c r="S94" i="12"/>
  <c r="N94" i="12"/>
  <c r="I94" i="12"/>
  <c r="D94" i="12"/>
  <c r="AK93" i="12"/>
  <c r="X93" i="12"/>
  <c r="S93" i="12"/>
  <c r="N93" i="12"/>
  <c r="I93" i="12"/>
  <c r="D93" i="12"/>
  <c r="AK92" i="12"/>
  <c r="X92" i="12"/>
  <c r="S92" i="12"/>
  <c r="N92" i="12"/>
  <c r="I92" i="12"/>
  <c r="D92" i="12"/>
  <c r="AK91" i="12"/>
  <c r="X91" i="12"/>
  <c r="S91" i="12"/>
  <c r="N91" i="12"/>
  <c r="I91" i="12"/>
  <c r="D91" i="12"/>
  <c r="AK90" i="12"/>
  <c r="X90" i="12"/>
  <c r="S90" i="12"/>
  <c r="N90" i="12"/>
  <c r="I90" i="12"/>
  <c r="D90" i="12"/>
  <c r="AK89" i="12"/>
  <c r="X89" i="12"/>
  <c r="S89" i="12"/>
  <c r="N89" i="12"/>
  <c r="I89" i="12"/>
  <c r="D89" i="12"/>
  <c r="AK88" i="12"/>
  <c r="X88" i="12"/>
  <c r="S88" i="12"/>
  <c r="N88" i="12"/>
  <c r="I88" i="12"/>
  <c r="D88" i="12"/>
  <c r="AK87" i="12"/>
  <c r="X87" i="12"/>
  <c r="S87" i="12"/>
  <c r="N87" i="12"/>
  <c r="I87" i="12"/>
  <c r="D87" i="12"/>
  <c r="AK86" i="12"/>
  <c r="X86" i="12"/>
  <c r="S86" i="12"/>
  <c r="N86" i="12"/>
  <c r="I86" i="12"/>
  <c r="D86" i="12"/>
  <c r="AK85" i="12"/>
  <c r="X85" i="12"/>
  <c r="S85" i="12"/>
  <c r="N85" i="12"/>
  <c r="I85" i="12"/>
  <c r="D85" i="12"/>
  <c r="AK84" i="12"/>
  <c r="X84" i="12"/>
  <c r="S84" i="12"/>
  <c r="N84" i="12"/>
  <c r="I84" i="12"/>
  <c r="D84" i="12"/>
  <c r="AK83" i="12"/>
  <c r="X83" i="12"/>
  <c r="S83" i="12"/>
  <c r="N83" i="12"/>
  <c r="I83" i="12"/>
  <c r="D83" i="12"/>
  <c r="AK82" i="12"/>
  <c r="X82" i="12"/>
  <c r="S82" i="12"/>
  <c r="N82" i="12"/>
  <c r="I82" i="12"/>
  <c r="D82" i="12"/>
  <c r="AK81" i="12"/>
  <c r="X81" i="12"/>
  <c r="S81" i="12"/>
  <c r="N81" i="12"/>
  <c r="I81" i="12"/>
  <c r="D81" i="12"/>
  <c r="AK80" i="12"/>
  <c r="X80" i="12"/>
  <c r="S80" i="12"/>
  <c r="N80" i="12"/>
  <c r="I80" i="12"/>
  <c r="D80" i="12"/>
  <c r="AK79" i="12"/>
  <c r="X79" i="12"/>
  <c r="S79" i="12"/>
  <c r="N79" i="12"/>
  <c r="I79" i="12"/>
  <c r="D79" i="12"/>
  <c r="AK78" i="12"/>
  <c r="X78" i="12"/>
  <c r="S78" i="12"/>
  <c r="N78" i="12"/>
  <c r="I78" i="12"/>
  <c r="D78" i="12"/>
  <c r="AK77" i="12"/>
  <c r="X77" i="12"/>
  <c r="S77" i="12"/>
  <c r="N77" i="12"/>
  <c r="I77" i="12"/>
  <c r="D77" i="12"/>
  <c r="AK76" i="12"/>
  <c r="X76" i="12"/>
  <c r="S76" i="12"/>
  <c r="N76" i="12"/>
  <c r="I76" i="12"/>
  <c r="D76" i="12"/>
  <c r="AK75" i="12"/>
  <c r="X75" i="12"/>
  <c r="S75" i="12"/>
  <c r="N75" i="12"/>
  <c r="I75" i="12"/>
  <c r="D75" i="12"/>
  <c r="AK74" i="12"/>
  <c r="X74" i="12"/>
  <c r="S74" i="12"/>
  <c r="N74" i="12"/>
  <c r="I74" i="12"/>
  <c r="D74" i="12"/>
  <c r="AK73" i="12"/>
  <c r="X73" i="12"/>
  <c r="S73" i="12"/>
  <c r="N73" i="12"/>
  <c r="I73" i="12"/>
  <c r="D73" i="12"/>
  <c r="AK72" i="12"/>
  <c r="X72" i="12"/>
  <c r="S72" i="12"/>
  <c r="N72" i="12"/>
  <c r="I72" i="12"/>
  <c r="D72" i="12"/>
  <c r="AK71" i="12"/>
  <c r="X71" i="12"/>
  <c r="S71" i="12"/>
  <c r="N71" i="12"/>
  <c r="I71" i="12"/>
  <c r="D71" i="12"/>
  <c r="AK70" i="12"/>
  <c r="X70" i="12"/>
  <c r="S70" i="12"/>
  <c r="N70" i="12"/>
  <c r="I70" i="12"/>
  <c r="D70" i="12"/>
  <c r="AK69" i="12"/>
  <c r="X69" i="12"/>
  <c r="S69" i="12"/>
  <c r="N69" i="12"/>
  <c r="I69" i="12"/>
  <c r="D69" i="12"/>
  <c r="AK68" i="12"/>
  <c r="X68" i="12"/>
  <c r="S68" i="12"/>
  <c r="N68" i="12"/>
  <c r="I68" i="12"/>
  <c r="D68" i="12"/>
  <c r="AK67" i="12"/>
  <c r="X67" i="12"/>
  <c r="S67" i="12"/>
  <c r="N67" i="12"/>
  <c r="I67" i="12"/>
  <c r="D67" i="12"/>
  <c r="AK66" i="12"/>
  <c r="X66" i="12"/>
  <c r="S66" i="12"/>
  <c r="N66" i="12"/>
  <c r="I66" i="12"/>
  <c r="D66" i="12"/>
  <c r="AK65" i="12"/>
  <c r="X65" i="12"/>
  <c r="S65" i="12"/>
  <c r="N65" i="12"/>
  <c r="I65" i="12"/>
  <c r="D65" i="12"/>
  <c r="AK64" i="12"/>
  <c r="X64" i="12"/>
  <c r="S64" i="12"/>
  <c r="N64" i="12"/>
  <c r="I64" i="12"/>
  <c r="D64" i="12"/>
  <c r="AK63" i="12"/>
  <c r="X63" i="12"/>
  <c r="S63" i="12"/>
  <c r="N63" i="12"/>
  <c r="I63" i="12"/>
  <c r="D63" i="12"/>
  <c r="AK62" i="12"/>
  <c r="X62" i="12"/>
  <c r="S62" i="12"/>
  <c r="N62" i="12"/>
  <c r="I62" i="12"/>
  <c r="D62" i="12"/>
  <c r="AK61" i="12"/>
  <c r="X61" i="12"/>
  <c r="S61" i="12"/>
  <c r="N61" i="12"/>
  <c r="I61" i="12"/>
  <c r="D61" i="12"/>
  <c r="AK60" i="12"/>
  <c r="X60" i="12"/>
  <c r="S60" i="12"/>
  <c r="N60" i="12"/>
  <c r="I60" i="12"/>
  <c r="D60" i="12"/>
  <c r="AK59" i="12"/>
  <c r="X59" i="12"/>
  <c r="S59" i="12"/>
  <c r="N59" i="12"/>
  <c r="I59" i="12"/>
  <c r="D59" i="12"/>
  <c r="AK58" i="12"/>
  <c r="X58" i="12"/>
  <c r="S58" i="12"/>
  <c r="N58" i="12"/>
  <c r="I58" i="12"/>
  <c r="D58" i="12"/>
  <c r="AK57" i="12"/>
  <c r="X57" i="12"/>
  <c r="S57" i="12"/>
  <c r="N57" i="12"/>
  <c r="I57" i="12"/>
  <c r="D57" i="12"/>
  <c r="AK56" i="12"/>
  <c r="X56" i="12"/>
  <c r="S56" i="12"/>
  <c r="N56" i="12"/>
  <c r="I56" i="12"/>
  <c r="D56" i="12"/>
  <c r="AK55" i="12"/>
  <c r="X55" i="12"/>
  <c r="S55" i="12"/>
  <c r="N55" i="12"/>
  <c r="I55" i="12"/>
  <c r="D55" i="12"/>
  <c r="AK54" i="12"/>
  <c r="X54" i="12"/>
  <c r="S54" i="12"/>
  <c r="N54" i="12"/>
  <c r="I54" i="12"/>
  <c r="D54" i="12"/>
  <c r="AK53" i="12"/>
  <c r="X53" i="12"/>
  <c r="S53" i="12"/>
  <c r="N53" i="12"/>
  <c r="I53" i="12"/>
  <c r="D53" i="12"/>
  <c r="AK52" i="12"/>
  <c r="X52" i="12"/>
  <c r="S52" i="12"/>
  <c r="N52" i="12"/>
  <c r="I52" i="12"/>
  <c r="D52" i="12"/>
  <c r="AK51" i="12"/>
  <c r="X51" i="12"/>
  <c r="S51" i="12"/>
  <c r="N51" i="12"/>
  <c r="I51" i="12"/>
  <c r="D51" i="12"/>
  <c r="AK50" i="12"/>
  <c r="X50" i="12"/>
  <c r="S50" i="12"/>
  <c r="N50" i="12"/>
  <c r="I50" i="12"/>
  <c r="D50" i="12"/>
  <c r="AK49" i="12"/>
  <c r="X49" i="12"/>
  <c r="S49" i="12"/>
  <c r="N49" i="12"/>
  <c r="I49" i="12"/>
  <c r="D49" i="12"/>
  <c r="AK48" i="12"/>
  <c r="X48" i="12"/>
  <c r="S48" i="12"/>
  <c r="N48" i="12"/>
  <c r="I48" i="12"/>
  <c r="D48" i="12"/>
  <c r="AK47" i="12"/>
  <c r="X47" i="12"/>
  <c r="S47" i="12"/>
  <c r="N47" i="12"/>
  <c r="I47" i="12"/>
  <c r="D47" i="12"/>
  <c r="AK46" i="12"/>
  <c r="X46" i="12"/>
  <c r="S46" i="12"/>
  <c r="N46" i="12"/>
  <c r="I46" i="12"/>
  <c r="D46" i="12"/>
  <c r="AK45" i="12"/>
  <c r="X45" i="12"/>
  <c r="S45" i="12"/>
  <c r="N45" i="12"/>
  <c r="I45" i="12"/>
  <c r="D45" i="12"/>
  <c r="AK44" i="12"/>
  <c r="X44" i="12"/>
  <c r="S44" i="12"/>
  <c r="N44" i="12"/>
  <c r="I44" i="12"/>
  <c r="D44" i="12"/>
  <c r="AK43" i="12"/>
  <c r="X43" i="12"/>
  <c r="S43" i="12"/>
  <c r="N43" i="12"/>
  <c r="I43" i="12"/>
  <c r="D43" i="12"/>
  <c r="AK42" i="12"/>
  <c r="X42" i="12"/>
  <c r="S42" i="12"/>
  <c r="N42" i="12"/>
  <c r="I42" i="12"/>
  <c r="D42" i="12"/>
  <c r="AK41" i="12"/>
  <c r="X41" i="12"/>
  <c r="S41" i="12"/>
  <c r="N41" i="12"/>
  <c r="I41" i="12"/>
  <c r="D41" i="12"/>
  <c r="AK40" i="12"/>
  <c r="X40" i="12"/>
  <c r="S40" i="12"/>
  <c r="N40" i="12"/>
  <c r="I40" i="12"/>
  <c r="D40" i="12"/>
  <c r="AK39" i="12"/>
  <c r="X39" i="12"/>
  <c r="S39" i="12"/>
  <c r="N39" i="12"/>
  <c r="I39" i="12"/>
  <c r="D39" i="12"/>
  <c r="AK38" i="12"/>
  <c r="X38" i="12"/>
  <c r="S38" i="12"/>
  <c r="N38" i="12"/>
  <c r="I38" i="12"/>
  <c r="D38" i="12"/>
  <c r="AK37" i="12"/>
  <c r="X37" i="12"/>
  <c r="S37" i="12"/>
  <c r="N37" i="12"/>
  <c r="I37" i="12"/>
  <c r="D37" i="12"/>
  <c r="AK36" i="12"/>
  <c r="X36" i="12"/>
  <c r="S36" i="12"/>
  <c r="N36" i="12"/>
  <c r="I36" i="12"/>
  <c r="D36" i="12"/>
  <c r="AK35" i="12"/>
  <c r="X35" i="12"/>
  <c r="S35" i="12"/>
  <c r="N35" i="12"/>
  <c r="I35" i="12"/>
  <c r="D35" i="12"/>
  <c r="AK34" i="12"/>
  <c r="X34" i="12"/>
  <c r="S34" i="12"/>
  <c r="N34" i="12"/>
  <c r="I34" i="12"/>
  <c r="D34" i="12"/>
  <c r="AK33" i="12"/>
  <c r="X33" i="12"/>
  <c r="S33" i="12"/>
  <c r="N33" i="12"/>
  <c r="I33" i="12"/>
  <c r="D33" i="12"/>
  <c r="AK32" i="12"/>
  <c r="X32" i="12"/>
  <c r="S32" i="12"/>
  <c r="N32" i="12"/>
  <c r="I32" i="12"/>
  <c r="D32" i="12"/>
  <c r="AK31" i="12"/>
  <c r="X31" i="12"/>
  <c r="S31" i="12"/>
  <c r="N31" i="12"/>
  <c r="I31" i="12"/>
  <c r="D31" i="12"/>
  <c r="AK30" i="12"/>
  <c r="X30" i="12"/>
  <c r="S30" i="12"/>
  <c r="N30" i="12"/>
  <c r="I30" i="12"/>
  <c r="D30" i="12"/>
  <c r="AK29" i="12"/>
  <c r="X29" i="12"/>
  <c r="S29" i="12"/>
  <c r="N29" i="12"/>
  <c r="I29" i="12"/>
  <c r="D29" i="12"/>
  <c r="AK28" i="12"/>
  <c r="X28" i="12"/>
  <c r="S28" i="12"/>
  <c r="N28" i="12"/>
  <c r="I28" i="12"/>
  <c r="D28" i="12"/>
  <c r="AK27" i="12"/>
  <c r="X27" i="12"/>
  <c r="S27" i="12"/>
  <c r="N27" i="12"/>
  <c r="I27" i="12"/>
  <c r="D27" i="12"/>
  <c r="AK26" i="12"/>
  <c r="X26" i="12"/>
  <c r="S26" i="12"/>
  <c r="N26" i="12"/>
  <c r="I26" i="12"/>
  <c r="D26" i="12"/>
  <c r="AK25" i="12"/>
  <c r="X25" i="12"/>
  <c r="S25" i="12"/>
  <c r="N25" i="12"/>
  <c r="I25" i="12"/>
  <c r="D25" i="12"/>
  <c r="AK24" i="12"/>
  <c r="X24" i="12"/>
  <c r="S24" i="12"/>
  <c r="N24" i="12"/>
  <c r="I24" i="12"/>
  <c r="D24" i="12"/>
  <c r="AK23" i="12"/>
  <c r="X23" i="12"/>
  <c r="S23" i="12"/>
  <c r="N23" i="12"/>
  <c r="I23" i="12"/>
  <c r="D23" i="12"/>
  <c r="AK22" i="12"/>
  <c r="X22" i="12"/>
  <c r="S22" i="12"/>
  <c r="N22" i="12"/>
  <c r="I22" i="12"/>
  <c r="D22" i="12"/>
  <c r="AR20" i="12"/>
  <c r="AP20" i="12"/>
  <c r="AN20" i="12"/>
  <c r="AL20" i="12"/>
  <c r="AI20" i="12"/>
  <c r="AG20" i="12"/>
  <c r="AE20" i="12"/>
  <c r="AC20" i="12"/>
  <c r="AA20" i="12"/>
  <c r="Y20" i="12"/>
  <c r="V20" i="12"/>
  <c r="T20" i="12"/>
  <c r="Q20" i="12"/>
  <c r="O20" i="12"/>
  <c r="L20" i="12"/>
  <c r="J20" i="12"/>
  <c r="G20" i="12"/>
  <c r="E20" i="12"/>
  <c r="AR19" i="12"/>
  <c r="AP19" i="12"/>
  <c r="AN19" i="12"/>
  <c r="AL19" i="12"/>
  <c r="AI19" i="12"/>
  <c r="AG19" i="12"/>
  <c r="AE19" i="12"/>
  <c r="AC19" i="12"/>
  <c r="AA19" i="12"/>
  <c r="Y19" i="12"/>
  <c r="V19" i="12"/>
  <c r="T19" i="12"/>
  <c r="Q19" i="12"/>
  <c r="O19" i="12"/>
  <c r="L19" i="12"/>
  <c r="J19" i="12"/>
  <c r="G19" i="12"/>
  <c r="E19" i="12"/>
  <c r="AP18" i="12"/>
  <c r="AL18" i="12"/>
  <c r="AG18" i="12"/>
  <c r="AC18" i="12"/>
  <c r="Y18" i="12"/>
  <c r="T18" i="12"/>
  <c r="O18" i="12"/>
  <c r="J18" i="12"/>
  <c r="E18" i="12"/>
  <c r="C100" i="12" l="1"/>
  <c r="C97" i="12"/>
  <c r="S19" i="12"/>
  <c r="C53" i="12"/>
  <c r="C47" i="12"/>
  <c r="C45" i="12"/>
  <c r="C41" i="12"/>
  <c r="C31" i="12"/>
  <c r="V18" i="12"/>
  <c r="S18" i="12" s="1"/>
  <c r="S20" i="12"/>
  <c r="AR18" i="12"/>
  <c r="AE18" i="12"/>
  <c r="Q18" i="12"/>
  <c r="N18" i="12" s="1"/>
  <c r="N20" i="12"/>
  <c r="I19" i="12"/>
  <c r="D20" i="12"/>
  <c r="C29" i="12"/>
  <c r="C37" i="12"/>
  <c r="AK19" i="12"/>
  <c r="AK20" i="12"/>
  <c r="AA18" i="12"/>
  <c r="AI18" i="12"/>
  <c r="C79" i="12"/>
  <c r="C89" i="12"/>
  <c r="C93" i="12"/>
  <c r="C95" i="12"/>
  <c r="C57" i="12"/>
  <c r="X20" i="12"/>
  <c r="C24" i="12"/>
  <c r="C26" i="12"/>
  <c r="C58" i="12"/>
  <c r="C60" i="12"/>
  <c r="C62" i="12"/>
  <c r="C64" i="12"/>
  <c r="C66" i="12"/>
  <c r="C68" i="12"/>
  <c r="C70" i="12"/>
  <c r="C72" i="12"/>
  <c r="C74" i="12"/>
  <c r="C76" i="12"/>
  <c r="C77" i="12"/>
  <c r="C85" i="12"/>
  <c r="C22" i="12"/>
  <c r="C28" i="12"/>
  <c r="C49" i="12"/>
  <c r="N19" i="12"/>
  <c r="C38" i="12"/>
  <c r="C40" i="12"/>
  <c r="C42" i="12"/>
  <c r="C44" i="12"/>
  <c r="C46" i="12"/>
  <c r="C48" i="12"/>
  <c r="C50" i="12"/>
  <c r="C52" i="12"/>
  <c r="C65" i="12"/>
  <c r="C86" i="12"/>
  <c r="C88" i="12"/>
  <c r="C90" i="12"/>
  <c r="C92" i="12"/>
  <c r="C25" i="12"/>
  <c r="C33" i="12"/>
  <c r="C61" i="12"/>
  <c r="C63" i="12"/>
  <c r="C69" i="12"/>
  <c r="C73" i="12"/>
  <c r="C81" i="12"/>
  <c r="I20" i="12"/>
  <c r="C23" i="12"/>
  <c r="C30" i="12"/>
  <c r="C32" i="12"/>
  <c r="C34" i="12"/>
  <c r="C36" i="12"/>
  <c r="C54" i="12"/>
  <c r="C56" i="12"/>
  <c r="C94" i="12"/>
  <c r="C96" i="12"/>
  <c r="C98" i="12"/>
  <c r="C78" i="12"/>
  <c r="C80" i="12"/>
  <c r="C82" i="12"/>
  <c r="C84" i="12"/>
  <c r="C35" i="12"/>
  <c r="C99" i="12"/>
  <c r="C51" i="12"/>
  <c r="C67" i="12"/>
  <c r="C83" i="12"/>
  <c r="G18" i="12"/>
  <c r="D18" i="12" s="1"/>
  <c r="C39" i="12"/>
  <c r="C55" i="12"/>
  <c r="C71" i="12"/>
  <c r="C87" i="12"/>
  <c r="C27" i="12"/>
  <c r="C43" i="12"/>
  <c r="C59" i="12"/>
  <c r="C75" i="12"/>
  <c r="C91" i="12"/>
  <c r="L18" i="12"/>
  <c r="I18" i="12" s="1"/>
  <c r="AN18" i="12"/>
  <c r="D19" i="12"/>
  <c r="X19" i="12"/>
  <c r="L19" i="11"/>
  <c r="C97" i="11"/>
  <c r="C98" i="11"/>
  <c r="C99" i="11"/>
  <c r="C100" i="11"/>
  <c r="AK26" i="11"/>
  <c r="AK22" i="11"/>
  <c r="AK23" i="11"/>
  <c r="AK24" i="11"/>
  <c r="AK25" i="11"/>
  <c r="AK27" i="11"/>
  <c r="AK28" i="11"/>
  <c r="AK29" i="11"/>
  <c r="AK30" i="11"/>
  <c r="AK31" i="11"/>
  <c r="AK32" i="11"/>
  <c r="AK33" i="11"/>
  <c r="AK34" i="11"/>
  <c r="AK35" i="11"/>
  <c r="AK36" i="11"/>
  <c r="AK37" i="11"/>
  <c r="AK38" i="11"/>
  <c r="AK39" i="11"/>
  <c r="AK40" i="11"/>
  <c r="AK41" i="11"/>
  <c r="AK42" i="11"/>
  <c r="AK43" i="11"/>
  <c r="AK44" i="11"/>
  <c r="AK45" i="11"/>
  <c r="AK46" i="11"/>
  <c r="AK47" i="11"/>
  <c r="AK48" i="11"/>
  <c r="AK49" i="11"/>
  <c r="AK50" i="11"/>
  <c r="AK51" i="11"/>
  <c r="AK52" i="11"/>
  <c r="AK53" i="11"/>
  <c r="AK54" i="11"/>
  <c r="AK55" i="11"/>
  <c r="AK56" i="11"/>
  <c r="AK57" i="11"/>
  <c r="AK58" i="11"/>
  <c r="AK59" i="11"/>
  <c r="AK60" i="11"/>
  <c r="AK61" i="11"/>
  <c r="AK62" i="11"/>
  <c r="AK63" i="11"/>
  <c r="AK64" i="11"/>
  <c r="AK65" i="11"/>
  <c r="AK66" i="11"/>
  <c r="AK67" i="11"/>
  <c r="AK68" i="11"/>
  <c r="AK69" i="11"/>
  <c r="AK70" i="11"/>
  <c r="AK71" i="11"/>
  <c r="AK72" i="11"/>
  <c r="AK73" i="11"/>
  <c r="AK74" i="11"/>
  <c r="AK75" i="11"/>
  <c r="AK76" i="11"/>
  <c r="AK77" i="11"/>
  <c r="AK78" i="11"/>
  <c r="AK79" i="11"/>
  <c r="AK80" i="11"/>
  <c r="AK81" i="11"/>
  <c r="AK82" i="11"/>
  <c r="AK83" i="11"/>
  <c r="AK84" i="11"/>
  <c r="AK85" i="11"/>
  <c r="AK86" i="11"/>
  <c r="AK87" i="11"/>
  <c r="AK88" i="11"/>
  <c r="AK89" i="11"/>
  <c r="AK90" i="11"/>
  <c r="AK91" i="11"/>
  <c r="AK92" i="11"/>
  <c r="AK93" i="11"/>
  <c r="AK94" i="11"/>
  <c r="AK95" i="11"/>
  <c r="AK96" i="11"/>
  <c r="AK97" i="11"/>
  <c r="AK98" i="11"/>
  <c r="AK99" i="11"/>
  <c r="AK100" i="11"/>
  <c r="AR20" i="11"/>
  <c r="AP20" i="11"/>
  <c r="AN20" i="11"/>
  <c r="AL20" i="11"/>
  <c r="AR19" i="11"/>
  <c r="AP19" i="11"/>
  <c r="AN19" i="11"/>
  <c r="AL19" i="11"/>
  <c r="AP18" i="11"/>
  <c r="AL18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X99" i="11"/>
  <c r="X100" i="11"/>
  <c r="X22" i="11"/>
  <c r="AI20" i="11"/>
  <c r="AG20" i="11"/>
  <c r="AI19" i="11"/>
  <c r="AG19" i="11"/>
  <c r="AG18" i="11"/>
  <c r="AE20" i="11"/>
  <c r="AC20" i="11"/>
  <c r="AE19" i="11"/>
  <c r="AC19" i="11"/>
  <c r="AC18" i="11"/>
  <c r="AA20" i="11"/>
  <c r="Y20" i="11"/>
  <c r="AA19" i="11"/>
  <c r="Y19" i="11"/>
  <c r="Y18" i="11"/>
  <c r="AK18" i="12" l="1"/>
  <c r="X18" i="12"/>
  <c r="C20" i="12"/>
  <c r="C19" i="12"/>
  <c r="AK19" i="11"/>
  <c r="AN18" i="11"/>
  <c r="AK20" i="11"/>
  <c r="AR18" i="11"/>
  <c r="X19" i="11"/>
  <c r="AE18" i="11"/>
  <c r="X20" i="11"/>
  <c r="AI18" i="11"/>
  <c r="AA18" i="11"/>
  <c r="C18" i="12" l="1"/>
  <c r="AK18" i="11"/>
  <c r="X18" i="11"/>
  <c r="S100" i="11" l="1"/>
  <c r="S99" i="11"/>
  <c r="S98" i="11"/>
  <c r="S97" i="11"/>
  <c r="S96" i="11"/>
  <c r="S95" i="11"/>
  <c r="S94" i="11"/>
  <c r="S93" i="11"/>
  <c r="S92" i="11"/>
  <c r="S91" i="11"/>
  <c r="S90" i="11"/>
  <c r="S89" i="11"/>
  <c r="S88" i="11"/>
  <c r="S87" i="11"/>
  <c r="S86" i="11"/>
  <c r="S85" i="11"/>
  <c r="S84" i="11"/>
  <c r="S83" i="11"/>
  <c r="S82" i="11"/>
  <c r="S81" i="11"/>
  <c r="S80" i="11"/>
  <c r="S79" i="11"/>
  <c r="S78" i="11"/>
  <c r="S77" i="11"/>
  <c r="S76" i="11"/>
  <c r="S75" i="11"/>
  <c r="S74" i="11"/>
  <c r="S73" i="11"/>
  <c r="S72" i="11"/>
  <c r="S71" i="11"/>
  <c r="S70" i="11"/>
  <c r="S69" i="11"/>
  <c r="S68" i="11"/>
  <c r="S67" i="11"/>
  <c r="S66" i="11"/>
  <c r="S65" i="11"/>
  <c r="S64" i="11"/>
  <c r="S63" i="11"/>
  <c r="S62" i="11"/>
  <c r="S61" i="11"/>
  <c r="S60" i="11"/>
  <c r="S59" i="11"/>
  <c r="S58" i="11"/>
  <c r="S57" i="11"/>
  <c r="S56" i="11"/>
  <c r="S55" i="11"/>
  <c r="S54" i="11"/>
  <c r="S53" i="11"/>
  <c r="S52" i="11"/>
  <c r="S51" i="11"/>
  <c r="S50" i="11"/>
  <c r="S49" i="11"/>
  <c r="S48" i="11"/>
  <c r="S47" i="11"/>
  <c r="S46" i="11"/>
  <c r="S45" i="11"/>
  <c r="S44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V20" i="11"/>
  <c r="T20" i="11"/>
  <c r="V19" i="11"/>
  <c r="T19" i="11"/>
  <c r="S19" i="11" s="1"/>
  <c r="T18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Q20" i="11"/>
  <c r="O20" i="11"/>
  <c r="Q19" i="11"/>
  <c r="O19" i="11"/>
  <c r="N19" i="11" s="1"/>
  <c r="O18" i="11"/>
  <c r="L20" i="11"/>
  <c r="J20" i="11"/>
  <c r="J19" i="11"/>
  <c r="J18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D23" i="11"/>
  <c r="D24" i="11"/>
  <c r="D25" i="11"/>
  <c r="D26" i="11"/>
  <c r="D27" i="11"/>
  <c r="D28" i="11"/>
  <c r="D29" i="11"/>
  <c r="D30" i="11"/>
  <c r="C30" i="11" s="1"/>
  <c r="D31" i="11"/>
  <c r="D32" i="11"/>
  <c r="D33" i="11"/>
  <c r="C33" i="11" s="1"/>
  <c r="D34" i="11"/>
  <c r="C34" i="11" s="1"/>
  <c r="D35" i="11"/>
  <c r="D36" i="11"/>
  <c r="D37" i="11"/>
  <c r="C37" i="11" s="1"/>
  <c r="D38" i="11"/>
  <c r="C38" i="11" s="1"/>
  <c r="D39" i="11"/>
  <c r="D40" i="11"/>
  <c r="D41" i="11"/>
  <c r="D42" i="11"/>
  <c r="C42" i="11" s="1"/>
  <c r="D43" i="11"/>
  <c r="D44" i="11"/>
  <c r="D45" i="11"/>
  <c r="C45" i="11" s="1"/>
  <c r="D46" i="11"/>
  <c r="D47" i="11"/>
  <c r="D48" i="11"/>
  <c r="D49" i="11"/>
  <c r="D50" i="11"/>
  <c r="D51" i="11"/>
  <c r="D52" i="11"/>
  <c r="D53" i="11"/>
  <c r="C53" i="11" s="1"/>
  <c r="D54" i="11"/>
  <c r="C54" i="11" s="1"/>
  <c r="D55" i="11"/>
  <c r="D56" i="11"/>
  <c r="C56" i="11" s="1"/>
  <c r="D57" i="11"/>
  <c r="C57" i="11" s="1"/>
  <c r="D58" i="11"/>
  <c r="C58" i="11" s="1"/>
  <c r="D59" i="11"/>
  <c r="D60" i="11"/>
  <c r="D61" i="11"/>
  <c r="C61" i="11" s="1"/>
  <c r="D62" i="11"/>
  <c r="C62" i="11" s="1"/>
  <c r="D63" i="11"/>
  <c r="D64" i="11"/>
  <c r="D65" i="11"/>
  <c r="D66" i="11"/>
  <c r="C66" i="11" s="1"/>
  <c r="D67" i="11"/>
  <c r="D68" i="11"/>
  <c r="D69" i="11"/>
  <c r="D70" i="11"/>
  <c r="C70" i="11" s="1"/>
  <c r="D71" i="11"/>
  <c r="D72" i="11"/>
  <c r="C72" i="11" s="1"/>
  <c r="D73" i="11"/>
  <c r="C73" i="11" s="1"/>
  <c r="D74" i="11"/>
  <c r="C74" i="11" s="1"/>
  <c r="D75" i="11"/>
  <c r="D76" i="11"/>
  <c r="C76" i="11" s="1"/>
  <c r="D77" i="11"/>
  <c r="C77" i="11" s="1"/>
  <c r="D78" i="11"/>
  <c r="C78" i="11" s="1"/>
  <c r="D79" i="11"/>
  <c r="D80" i="11"/>
  <c r="D81" i="11"/>
  <c r="D82" i="11"/>
  <c r="C82" i="11" s="1"/>
  <c r="D83" i="11"/>
  <c r="D84" i="11"/>
  <c r="C84" i="11" s="1"/>
  <c r="D85" i="11"/>
  <c r="C85" i="11" s="1"/>
  <c r="D86" i="11"/>
  <c r="C86" i="11" s="1"/>
  <c r="D87" i="11"/>
  <c r="D88" i="11"/>
  <c r="C88" i="11" s="1"/>
  <c r="D89" i="11"/>
  <c r="C89" i="11" s="1"/>
  <c r="D90" i="11"/>
  <c r="C90" i="11" s="1"/>
  <c r="D91" i="11"/>
  <c r="D92" i="11"/>
  <c r="C92" i="11" s="1"/>
  <c r="D93" i="11"/>
  <c r="D94" i="11"/>
  <c r="C94" i="11" s="1"/>
  <c r="D95" i="11"/>
  <c r="D96" i="11"/>
  <c r="C96" i="11" s="1"/>
  <c r="D97" i="11"/>
  <c r="D98" i="11"/>
  <c r="D99" i="11"/>
  <c r="D100" i="11"/>
  <c r="D22" i="11"/>
  <c r="G20" i="11"/>
  <c r="G19" i="11"/>
  <c r="E20" i="11"/>
  <c r="E19" i="11"/>
  <c r="E18" i="11"/>
  <c r="I20" i="11" l="1"/>
  <c r="C93" i="11"/>
  <c r="C81" i="11"/>
  <c r="C80" i="11"/>
  <c r="C64" i="11"/>
  <c r="C65" i="11"/>
  <c r="C68" i="11"/>
  <c r="C69" i="11"/>
  <c r="C60" i="11"/>
  <c r="C52" i="11"/>
  <c r="C50" i="11"/>
  <c r="C49" i="11"/>
  <c r="C48" i="11"/>
  <c r="C46" i="11"/>
  <c r="C44" i="11"/>
  <c r="C41" i="11"/>
  <c r="C40" i="11"/>
  <c r="C36" i="11"/>
  <c r="C32" i="11"/>
  <c r="C29" i="11"/>
  <c r="C28" i="11"/>
  <c r="C26" i="11"/>
  <c r="C25" i="11"/>
  <c r="C24" i="11"/>
  <c r="C22" i="11"/>
  <c r="G18" i="11"/>
  <c r="D18" i="11" s="1"/>
  <c r="C95" i="11"/>
  <c r="C91" i="11"/>
  <c r="C87" i="11"/>
  <c r="C83" i="11"/>
  <c r="C79" i="11"/>
  <c r="C75" i="11"/>
  <c r="C71" i="11"/>
  <c r="C67" i="11"/>
  <c r="C63" i="11"/>
  <c r="C59" i="11"/>
  <c r="C55" i="11"/>
  <c r="C51" i="11"/>
  <c r="C47" i="11"/>
  <c r="C43" i="11"/>
  <c r="C39" i="11"/>
  <c r="C35" i="11"/>
  <c r="C31" i="11"/>
  <c r="C27" i="11"/>
  <c r="C23" i="11"/>
  <c r="Q18" i="11"/>
  <c r="V18" i="11"/>
  <c r="S18" i="11" s="1"/>
  <c r="S20" i="11"/>
  <c r="N20" i="11"/>
  <c r="L18" i="11"/>
  <c r="I18" i="11" s="1"/>
  <c r="I19" i="11"/>
  <c r="N18" i="11"/>
  <c r="D20" i="11"/>
  <c r="C20" i="11" s="1"/>
  <c r="D19" i="11"/>
  <c r="C19" i="11" l="1"/>
  <c r="C18" i="11"/>
  <c r="X15" i="9"/>
  <c r="W15" i="9"/>
  <c r="S15" i="9"/>
  <c r="R15" i="9"/>
  <c r="Q15" i="9"/>
  <c r="O15" i="9"/>
  <c r="L15" i="9"/>
  <c r="X14" i="9"/>
  <c r="S14" i="9"/>
  <c r="S13" i="9" s="1"/>
  <c r="O14" i="9"/>
  <c r="O13" i="9" s="1"/>
  <c r="L14" i="9"/>
  <c r="L13" i="9" s="1"/>
  <c r="P15" i="9" l="1"/>
  <c r="U82" i="8"/>
  <c r="Q82" i="8"/>
  <c r="N82" i="8"/>
  <c r="J82" i="8"/>
  <c r="C82" i="8" s="1"/>
  <c r="G82" i="8"/>
  <c r="D82" i="8"/>
  <c r="U81" i="8"/>
  <c r="Q81" i="8"/>
  <c r="N81" i="8"/>
  <c r="J81" i="8"/>
  <c r="G81" i="8"/>
  <c r="C81" i="8" s="1"/>
  <c r="D81" i="8"/>
  <c r="U80" i="8"/>
  <c r="Q80" i="8"/>
  <c r="N80" i="8"/>
  <c r="J80" i="8"/>
  <c r="G80" i="8"/>
  <c r="D80" i="8"/>
  <c r="C80" i="8" s="1"/>
  <c r="U79" i="8"/>
  <c r="Q79" i="8"/>
  <c r="N79" i="8"/>
  <c r="J79" i="8"/>
  <c r="G79" i="8"/>
  <c r="D79" i="8"/>
  <c r="C79" i="8"/>
  <c r="U78" i="8"/>
  <c r="N78" i="8"/>
  <c r="G78" i="8"/>
  <c r="G16" i="8" s="1"/>
  <c r="C78" i="8"/>
  <c r="U77" i="8"/>
  <c r="Q77" i="8"/>
  <c r="N77" i="8"/>
  <c r="J77" i="8"/>
  <c r="C77" i="8" s="1"/>
  <c r="G77" i="8"/>
  <c r="D77" i="8"/>
  <c r="U76" i="8"/>
  <c r="Q76" i="8"/>
  <c r="N76" i="8"/>
  <c r="J76" i="8"/>
  <c r="G76" i="8"/>
  <c r="C76" i="8" s="1"/>
  <c r="D76" i="8"/>
  <c r="U75" i="8"/>
  <c r="Q75" i="8"/>
  <c r="N75" i="8"/>
  <c r="J75" i="8"/>
  <c r="G75" i="8"/>
  <c r="D75" i="8"/>
  <c r="C75" i="8" s="1"/>
  <c r="U74" i="8"/>
  <c r="Q74" i="8"/>
  <c r="N74" i="8"/>
  <c r="J74" i="8"/>
  <c r="G74" i="8"/>
  <c r="D74" i="8"/>
  <c r="C74" i="8"/>
  <c r="U73" i="8"/>
  <c r="Q73" i="8"/>
  <c r="N73" i="8"/>
  <c r="J73" i="8"/>
  <c r="C73" i="8" s="1"/>
  <c r="G73" i="8"/>
  <c r="D73" i="8"/>
  <c r="U72" i="8"/>
  <c r="Q72" i="8"/>
  <c r="N72" i="8"/>
  <c r="J72" i="8"/>
  <c r="G72" i="8"/>
  <c r="C72" i="8" s="1"/>
  <c r="D72" i="8"/>
  <c r="U71" i="8"/>
  <c r="Q71" i="8"/>
  <c r="N71" i="8"/>
  <c r="J71" i="8"/>
  <c r="G71" i="8"/>
  <c r="D71" i="8"/>
  <c r="C71" i="8" s="1"/>
  <c r="U70" i="8"/>
  <c r="Q70" i="8"/>
  <c r="N70" i="8"/>
  <c r="J70" i="8"/>
  <c r="G70" i="8"/>
  <c r="D70" i="8"/>
  <c r="C70" i="8"/>
  <c r="U69" i="8"/>
  <c r="Q69" i="8"/>
  <c r="N69" i="8"/>
  <c r="J69" i="8"/>
  <c r="C69" i="8" s="1"/>
  <c r="G69" i="8"/>
  <c r="D69" i="8"/>
  <c r="U68" i="8"/>
  <c r="Q68" i="8"/>
  <c r="N68" i="8"/>
  <c r="J68" i="8"/>
  <c r="G68" i="8"/>
  <c r="C68" i="8" s="1"/>
  <c r="D68" i="8"/>
  <c r="U67" i="8"/>
  <c r="Q67" i="8"/>
  <c r="N67" i="8"/>
  <c r="J67" i="8"/>
  <c r="G67" i="8"/>
  <c r="D67" i="8"/>
  <c r="C67" i="8" s="1"/>
  <c r="U66" i="8"/>
  <c r="Q66" i="8"/>
  <c r="N66" i="8"/>
  <c r="C66" i="8" s="1"/>
  <c r="J66" i="8"/>
  <c r="G66" i="8"/>
  <c r="D66" i="8"/>
  <c r="U65" i="8"/>
  <c r="Q65" i="8"/>
  <c r="N65" i="8"/>
  <c r="J65" i="8"/>
  <c r="C65" i="8" s="1"/>
  <c r="G65" i="8"/>
  <c r="D65" i="8"/>
  <c r="U64" i="8"/>
  <c r="Q64" i="8"/>
  <c r="N64" i="8"/>
  <c r="J64" i="8"/>
  <c r="G64" i="8"/>
  <c r="C64" i="8" s="1"/>
  <c r="D64" i="8"/>
  <c r="J63" i="8"/>
  <c r="D63" i="8"/>
  <c r="C63" i="8" s="1"/>
  <c r="U62" i="8"/>
  <c r="Q62" i="8"/>
  <c r="N62" i="8"/>
  <c r="C62" i="8" s="1"/>
  <c r="J62" i="8"/>
  <c r="G62" i="8"/>
  <c r="D62" i="8"/>
  <c r="U61" i="8"/>
  <c r="Q61" i="8"/>
  <c r="N61" i="8"/>
  <c r="J61" i="8"/>
  <c r="C61" i="8" s="1"/>
  <c r="G61" i="8"/>
  <c r="D61" i="8"/>
  <c r="U60" i="8"/>
  <c r="Q60" i="8"/>
  <c r="N60" i="8"/>
  <c r="J60" i="8"/>
  <c r="G60" i="8"/>
  <c r="C60" i="8" s="1"/>
  <c r="D60" i="8"/>
  <c r="U59" i="8"/>
  <c r="Q59" i="8"/>
  <c r="N59" i="8"/>
  <c r="J59" i="8"/>
  <c r="G59" i="8"/>
  <c r="D59" i="8"/>
  <c r="C59" i="8" s="1"/>
  <c r="U58" i="8"/>
  <c r="Q58" i="8"/>
  <c r="J58" i="8"/>
  <c r="C58" i="8" s="1"/>
  <c r="G58" i="8"/>
  <c r="D58" i="8"/>
  <c r="U57" i="8"/>
  <c r="Q57" i="8"/>
  <c r="N57" i="8"/>
  <c r="J57" i="8"/>
  <c r="G57" i="8"/>
  <c r="C57" i="8" s="1"/>
  <c r="D57" i="8"/>
  <c r="U56" i="8"/>
  <c r="Q56" i="8"/>
  <c r="N56" i="8"/>
  <c r="J56" i="8"/>
  <c r="G56" i="8"/>
  <c r="D56" i="8"/>
  <c r="C56" i="8" s="1"/>
  <c r="U55" i="8"/>
  <c r="Q55" i="8"/>
  <c r="N55" i="8"/>
  <c r="J55" i="8"/>
  <c r="G55" i="8"/>
  <c r="D55" i="8"/>
  <c r="C55" i="8"/>
  <c r="C54" i="8"/>
  <c r="D53" i="8"/>
  <c r="C53" i="8"/>
  <c r="U52" i="8"/>
  <c r="Q52" i="8"/>
  <c r="N52" i="8"/>
  <c r="J52" i="8"/>
  <c r="G52" i="8"/>
  <c r="C52" i="8" s="1"/>
  <c r="D52" i="8"/>
  <c r="J51" i="8"/>
  <c r="U50" i="8"/>
  <c r="Q50" i="8"/>
  <c r="N50" i="8"/>
  <c r="J50" i="8"/>
  <c r="G50" i="8"/>
  <c r="C50" i="8" s="1"/>
  <c r="D50" i="8"/>
  <c r="U49" i="8"/>
  <c r="Q49" i="8"/>
  <c r="N49" i="8"/>
  <c r="J49" i="8"/>
  <c r="G49" i="8"/>
  <c r="D49" i="8"/>
  <c r="C49" i="8" s="1"/>
  <c r="U48" i="8"/>
  <c r="Q48" i="8"/>
  <c r="N48" i="8"/>
  <c r="J48" i="8"/>
  <c r="G48" i="8"/>
  <c r="D48" i="8"/>
  <c r="C48" i="8"/>
  <c r="U47" i="8"/>
  <c r="Q47" i="8"/>
  <c r="N47" i="8"/>
  <c r="J47" i="8"/>
  <c r="C47" i="8" s="1"/>
  <c r="G47" i="8"/>
  <c r="D47" i="8"/>
  <c r="U46" i="8"/>
  <c r="Q46" i="8"/>
  <c r="N46" i="8"/>
  <c r="J46" i="8"/>
  <c r="G46" i="8"/>
  <c r="C46" i="8" s="1"/>
  <c r="D46" i="8"/>
  <c r="U45" i="8"/>
  <c r="Q45" i="8"/>
  <c r="N45" i="8"/>
  <c r="J45" i="8"/>
  <c r="G45" i="8"/>
  <c r="D45" i="8"/>
  <c r="C45" i="8" s="1"/>
  <c r="U44" i="8"/>
  <c r="Q44" i="8"/>
  <c r="N44" i="8"/>
  <c r="J44" i="8"/>
  <c r="G44" i="8"/>
  <c r="D44" i="8"/>
  <c r="C44" i="8"/>
  <c r="U43" i="8"/>
  <c r="Q43" i="8"/>
  <c r="N43" i="8"/>
  <c r="J43" i="8"/>
  <c r="C43" i="8" s="1"/>
  <c r="G43" i="8"/>
  <c r="D43" i="8"/>
  <c r="U42" i="8"/>
  <c r="Q42" i="8"/>
  <c r="N42" i="8"/>
  <c r="J42" i="8"/>
  <c r="G42" i="8"/>
  <c r="C42" i="8" s="1"/>
  <c r="D42" i="8"/>
  <c r="U41" i="8"/>
  <c r="Q41" i="8"/>
  <c r="N41" i="8"/>
  <c r="J41" i="8"/>
  <c r="G41" i="8"/>
  <c r="D41" i="8"/>
  <c r="C41" i="8" s="1"/>
  <c r="U40" i="8"/>
  <c r="Q40" i="8"/>
  <c r="N40" i="8"/>
  <c r="J40" i="8"/>
  <c r="G40" i="8"/>
  <c r="D40" i="8"/>
  <c r="C40" i="8"/>
  <c r="U39" i="8"/>
  <c r="Q39" i="8"/>
  <c r="N39" i="8"/>
  <c r="J39" i="8"/>
  <c r="C39" i="8" s="1"/>
  <c r="G39" i="8"/>
  <c r="D39" i="8"/>
  <c r="U38" i="8"/>
  <c r="Q38" i="8"/>
  <c r="N38" i="8"/>
  <c r="J38" i="8"/>
  <c r="G38" i="8"/>
  <c r="C38" i="8" s="1"/>
  <c r="D38" i="8"/>
  <c r="U37" i="8"/>
  <c r="Q37" i="8"/>
  <c r="N37" i="8"/>
  <c r="J37" i="8"/>
  <c r="G37" i="8"/>
  <c r="D37" i="8"/>
  <c r="C37" i="8" s="1"/>
  <c r="U36" i="8"/>
  <c r="Q36" i="8"/>
  <c r="N36" i="8"/>
  <c r="J36" i="8"/>
  <c r="G36" i="8"/>
  <c r="D36" i="8"/>
  <c r="C36" i="8"/>
  <c r="U35" i="8"/>
  <c r="Q35" i="8"/>
  <c r="N35" i="8"/>
  <c r="J35" i="8"/>
  <c r="C35" i="8" s="1"/>
  <c r="G35" i="8"/>
  <c r="D35" i="8"/>
  <c r="U34" i="8"/>
  <c r="Q34" i="8"/>
  <c r="N34" i="8"/>
  <c r="J34" i="8"/>
  <c r="G34" i="8"/>
  <c r="C34" i="8" s="1"/>
  <c r="D34" i="8"/>
  <c r="U33" i="8"/>
  <c r="Q33" i="8"/>
  <c r="N33" i="8"/>
  <c r="J33" i="8"/>
  <c r="G33" i="8"/>
  <c r="D33" i="8"/>
  <c r="C33" i="8" s="1"/>
  <c r="U32" i="8"/>
  <c r="Q32" i="8"/>
  <c r="N32" i="8"/>
  <c r="J32" i="8"/>
  <c r="G32" i="8"/>
  <c r="D32" i="8"/>
  <c r="C32" i="8"/>
  <c r="U31" i="8"/>
  <c r="Q31" i="8"/>
  <c r="N31" i="8"/>
  <c r="J31" i="8"/>
  <c r="C31" i="8" s="1"/>
  <c r="G31" i="8"/>
  <c r="D31" i="8"/>
  <c r="U30" i="8"/>
  <c r="Q30" i="8"/>
  <c r="N30" i="8"/>
  <c r="J30" i="8"/>
  <c r="G30" i="8"/>
  <c r="C30" i="8" s="1"/>
  <c r="D30" i="8"/>
  <c r="U29" i="8"/>
  <c r="Q29" i="8"/>
  <c r="N29" i="8"/>
  <c r="J29" i="8"/>
  <c r="G29" i="8"/>
  <c r="D29" i="8"/>
  <c r="C29" i="8" s="1"/>
  <c r="U28" i="8"/>
  <c r="Q28" i="8"/>
  <c r="N28" i="8"/>
  <c r="J28" i="8"/>
  <c r="G28" i="8"/>
  <c r="D28" i="8"/>
  <c r="C28" i="8"/>
  <c r="U27" i="8"/>
  <c r="Q27" i="8"/>
  <c r="N27" i="8"/>
  <c r="J27" i="8"/>
  <c r="C27" i="8" s="1"/>
  <c r="G27" i="8"/>
  <c r="D27" i="8"/>
  <c r="U26" i="8"/>
  <c r="C26" i="8" s="1"/>
  <c r="N26" i="8"/>
  <c r="U25" i="8"/>
  <c r="Q25" i="8"/>
  <c r="N25" i="8"/>
  <c r="J25" i="8"/>
  <c r="G25" i="8"/>
  <c r="D25" i="8"/>
  <c r="C25" i="8" s="1"/>
  <c r="U24" i="8"/>
  <c r="Q24" i="8"/>
  <c r="N24" i="8"/>
  <c r="J24" i="8"/>
  <c r="G24" i="8"/>
  <c r="D24" i="8"/>
  <c r="C24" i="8"/>
  <c r="U23" i="8"/>
  <c r="Q23" i="8"/>
  <c r="N23" i="8"/>
  <c r="J23" i="8"/>
  <c r="C23" i="8" s="1"/>
  <c r="G23" i="8"/>
  <c r="D23" i="8"/>
  <c r="U22" i="8"/>
  <c r="Q22" i="8"/>
  <c r="N22" i="8"/>
  <c r="J22" i="8"/>
  <c r="G22" i="8"/>
  <c r="C22" i="8" s="1"/>
  <c r="D22" i="8"/>
  <c r="U21" i="8"/>
  <c r="Q21" i="8"/>
  <c r="N21" i="8"/>
  <c r="J21" i="8"/>
  <c r="G21" i="8"/>
  <c r="D21" i="8"/>
  <c r="C21" i="8" s="1"/>
  <c r="U20" i="8"/>
  <c r="Q20" i="8"/>
  <c r="N20" i="8"/>
  <c r="J20" i="8"/>
  <c r="G20" i="8"/>
  <c r="D20" i="8"/>
  <c r="C20" i="8"/>
  <c r="U19" i="8"/>
  <c r="Q19" i="8"/>
  <c r="N19" i="8"/>
  <c r="J19" i="8"/>
  <c r="C19" i="8" s="1"/>
  <c r="G19" i="8"/>
  <c r="D19" i="8"/>
  <c r="U18" i="8"/>
  <c r="Q18" i="8"/>
  <c r="N18" i="8"/>
  <c r="J18" i="8"/>
  <c r="G18" i="8"/>
  <c r="G15" i="8" s="1"/>
  <c r="G14" i="8" s="1"/>
  <c r="D18" i="8"/>
  <c r="U17" i="8"/>
  <c r="U15" i="8" s="1"/>
  <c r="U14" i="8" s="1"/>
  <c r="Q17" i="8"/>
  <c r="Q15" i="8" s="1"/>
  <c r="Q14" i="8" s="1"/>
  <c r="N17" i="8"/>
  <c r="J17" i="8"/>
  <c r="G17" i="8"/>
  <c r="D17" i="8"/>
  <c r="C17" i="8" s="1"/>
  <c r="W16" i="8"/>
  <c r="V16" i="8"/>
  <c r="U16" i="8"/>
  <c r="T16" i="8"/>
  <c r="S16" i="8"/>
  <c r="R16" i="8"/>
  <c r="Q16" i="8"/>
  <c r="P16" i="8"/>
  <c r="O16" i="8"/>
  <c r="N16" i="8"/>
  <c r="M16" i="8"/>
  <c r="M14" i="8" s="1"/>
  <c r="L16" i="8"/>
  <c r="K16" i="8"/>
  <c r="I16" i="8"/>
  <c r="I14" i="8" s="1"/>
  <c r="H16" i="8"/>
  <c r="F16" i="8"/>
  <c r="E16" i="8"/>
  <c r="E14" i="8" s="1"/>
  <c r="W15" i="8"/>
  <c r="V15" i="8"/>
  <c r="V14" i="8" s="1"/>
  <c r="T15" i="8"/>
  <c r="S15" i="8"/>
  <c r="R15" i="8"/>
  <c r="R14" i="8" s="1"/>
  <c r="P15" i="8"/>
  <c r="O15" i="8"/>
  <c r="N15" i="8"/>
  <c r="N14" i="8" s="1"/>
  <c r="M15" i="8"/>
  <c r="L15" i="8"/>
  <c r="K15" i="8"/>
  <c r="J15" i="8"/>
  <c r="I15" i="8"/>
  <c r="H15" i="8"/>
  <c r="F15" i="8"/>
  <c r="F14" i="8" s="1"/>
  <c r="E15" i="8"/>
  <c r="W14" i="8"/>
  <c r="T14" i="8"/>
  <c r="S14" i="8"/>
  <c r="P14" i="8"/>
  <c r="O14" i="8"/>
  <c r="L14" i="8"/>
  <c r="K14" i="8"/>
  <c r="H14" i="8"/>
  <c r="U82" i="7"/>
  <c r="D82" i="7"/>
  <c r="C82" i="7"/>
  <c r="U81" i="7"/>
  <c r="K81" i="7"/>
  <c r="J81" i="7"/>
  <c r="H81" i="7"/>
  <c r="G81" i="7"/>
  <c r="C81" i="7" s="1"/>
  <c r="D81" i="7"/>
  <c r="U80" i="7"/>
  <c r="D80" i="7"/>
  <c r="C80" i="7" s="1"/>
  <c r="J79" i="7"/>
  <c r="G79" i="7"/>
  <c r="D79" i="7"/>
  <c r="C79" i="7" s="1"/>
  <c r="U78" i="7"/>
  <c r="K78" i="7"/>
  <c r="J78" i="7"/>
  <c r="C78" i="7" s="1"/>
  <c r="G78" i="7"/>
  <c r="D78" i="7"/>
  <c r="U77" i="7"/>
  <c r="J77" i="7"/>
  <c r="G77" i="7"/>
  <c r="D77" i="7"/>
  <c r="C77" i="7"/>
  <c r="U76" i="7"/>
  <c r="K76" i="7"/>
  <c r="J76" i="7"/>
  <c r="G76" i="7"/>
  <c r="C76" i="7" s="1"/>
  <c r="D76" i="7"/>
  <c r="U75" i="7"/>
  <c r="J75" i="7"/>
  <c r="C75" i="7" s="1"/>
  <c r="G75" i="7"/>
  <c r="D75" i="7"/>
  <c r="U74" i="7"/>
  <c r="K74" i="7"/>
  <c r="J74" i="7"/>
  <c r="H74" i="7"/>
  <c r="G74" i="7"/>
  <c r="C74" i="7" s="1"/>
  <c r="D74" i="7"/>
  <c r="U73" i="7"/>
  <c r="J73" i="7"/>
  <c r="C73" i="7" s="1"/>
  <c r="G73" i="7"/>
  <c r="D73" i="7"/>
  <c r="U72" i="7"/>
  <c r="K72" i="7"/>
  <c r="J72" i="7"/>
  <c r="H72" i="7"/>
  <c r="G72" i="7"/>
  <c r="C72" i="7" s="1"/>
  <c r="D72" i="7"/>
  <c r="U71" i="7"/>
  <c r="J71" i="7"/>
  <c r="C71" i="7" s="1"/>
  <c r="G71" i="7"/>
  <c r="D71" i="7"/>
  <c r="J70" i="7"/>
  <c r="C70" i="7" s="1"/>
  <c r="G70" i="7"/>
  <c r="D70" i="7"/>
  <c r="U69" i="7"/>
  <c r="K69" i="7"/>
  <c r="J69" i="7"/>
  <c r="G69" i="7"/>
  <c r="D69" i="7"/>
  <c r="C69" i="7" s="1"/>
  <c r="J68" i="7"/>
  <c r="G68" i="7"/>
  <c r="D68" i="7"/>
  <c r="C68" i="7" s="1"/>
  <c r="U67" i="7"/>
  <c r="K67" i="7"/>
  <c r="J67" i="7"/>
  <c r="H67" i="7" s="1"/>
  <c r="G67" i="7" s="1"/>
  <c r="C67" i="7" s="1"/>
  <c r="D67" i="7"/>
  <c r="U66" i="7"/>
  <c r="G66" i="7"/>
  <c r="D66" i="7"/>
  <c r="C66" i="7"/>
  <c r="U65" i="7"/>
  <c r="K65" i="7"/>
  <c r="J65" i="7"/>
  <c r="H65" i="7"/>
  <c r="G65" i="7" s="1"/>
  <c r="C65" i="7" s="1"/>
  <c r="D65" i="7"/>
  <c r="U64" i="7"/>
  <c r="J64" i="7"/>
  <c r="G64" i="7"/>
  <c r="D64" i="7"/>
  <c r="C64" i="7"/>
  <c r="U63" i="7"/>
  <c r="D63" i="7"/>
  <c r="C63" i="7"/>
  <c r="K62" i="7"/>
  <c r="J62" i="7" s="1"/>
  <c r="H62" i="7" s="1"/>
  <c r="G62" i="7" s="1"/>
  <c r="D62" i="7"/>
  <c r="C62" i="7" s="1"/>
  <c r="U61" i="7"/>
  <c r="K61" i="7"/>
  <c r="J61" i="7"/>
  <c r="H61" i="7" s="1"/>
  <c r="G61" i="7" s="1"/>
  <c r="C61" i="7" s="1"/>
  <c r="D61" i="7"/>
  <c r="U60" i="7"/>
  <c r="J60" i="7"/>
  <c r="G60" i="7"/>
  <c r="D60" i="7"/>
  <c r="C60" i="7" s="1"/>
  <c r="U59" i="7"/>
  <c r="J59" i="7"/>
  <c r="G59" i="7"/>
  <c r="C59" i="7" s="1"/>
  <c r="D59" i="7"/>
  <c r="J58" i="7"/>
  <c r="G58" i="7"/>
  <c r="C58" i="7" s="1"/>
  <c r="U57" i="7"/>
  <c r="J57" i="7"/>
  <c r="G57" i="7"/>
  <c r="C57" i="7" s="1"/>
  <c r="D57" i="7"/>
  <c r="U56" i="7"/>
  <c r="J56" i="7"/>
  <c r="C56" i="7" s="1"/>
  <c r="G56" i="7"/>
  <c r="D56" i="7"/>
  <c r="U55" i="7"/>
  <c r="J55" i="7"/>
  <c r="G55" i="7"/>
  <c r="D55" i="7"/>
  <c r="C55" i="7"/>
  <c r="U54" i="7"/>
  <c r="J54" i="7"/>
  <c r="G54" i="7"/>
  <c r="D54" i="7"/>
  <c r="C54" i="7" s="1"/>
  <c r="U53" i="7"/>
  <c r="J53" i="7"/>
  <c r="G53" i="7"/>
  <c r="C53" i="7" s="1"/>
  <c r="D53" i="7"/>
  <c r="C52" i="7"/>
  <c r="U51" i="7"/>
  <c r="J51" i="7"/>
  <c r="G51" i="7"/>
  <c r="D51" i="7"/>
  <c r="C51" i="7"/>
  <c r="U50" i="7"/>
  <c r="K50" i="7"/>
  <c r="J50" i="7"/>
  <c r="G50" i="7"/>
  <c r="C50" i="7" s="1"/>
  <c r="D50" i="7"/>
  <c r="U49" i="7"/>
  <c r="K49" i="7"/>
  <c r="J49" i="7" s="1"/>
  <c r="H49" i="7" s="1"/>
  <c r="G49" i="7" s="1"/>
  <c r="D49" i="7"/>
  <c r="C49" i="7" s="1"/>
  <c r="U48" i="7"/>
  <c r="K48" i="7"/>
  <c r="J48" i="7"/>
  <c r="C48" i="7" s="1"/>
  <c r="G48" i="7"/>
  <c r="D48" i="7"/>
  <c r="U47" i="7"/>
  <c r="K47" i="7"/>
  <c r="J47" i="7"/>
  <c r="H47" i="7"/>
  <c r="G47" i="7"/>
  <c r="C47" i="7" s="1"/>
  <c r="D47" i="7"/>
  <c r="U46" i="7"/>
  <c r="K46" i="7"/>
  <c r="J46" i="7" s="1"/>
  <c r="C46" i="7" s="1"/>
  <c r="G46" i="7"/>
  <c r="D46" i="7"/>
  <c r="U45" i="7"/>
  <c r="J45" i="7"/>
  <c r="G45" i="7"/>
  <c r="D45" i="7"/>
  <c r="C45" i="7" s="1"/>
  <c r="U44" i="7"/>
  <c r="J44" i="7"/>
  <c r="G44" i="7"/>
  <c r="C44" i="7" s="1"/>
  <c r="D44" i="7"/>
  <c r="U43" i="7"/>
  <c r="J43" i="7"/>
  <c r="C43" i="7" s="1"/>
  <c r="G43" i="7"/>
  <c r="D43" i="7"/>
  <c r="U42" i="7"/>
  <c r="C42" i="7" s="1"/>
  <c r="D42" i="7"/>
  <c r="U41" i="7"/>
  <c r="J41" i="7"/>
  <c r="C41" i="7" s="1"/>
  <c r="G41" i="7"/>
  <c r="D41" i="7"/>
  <c r="U40" i="7"/>
  <c r="J40" i="7"/>
  <c r="G40" i="7"/>
  <c r="D40" i="7"/>
  <c r="C40" i="7"/>
  <c r="U39" i="7"/>
  <c r="J39" i="7"/>
  <c r="G39" i="7"/>
  <c r="D39" i="7"/>
  <c r="C39" i="7" s="1"/>
  <c r="U38" i="7"/>
  <c r="K38" i="7"/>
  <c r="J38" i="7"/>
  <c r="C38" i="7" s="1"/>
  <c r="G38" i="7"/>
  <c r="D38" i="7"/>
  <c r="U37" i="7"/>
  <c r="J37" i="7"/>
  <c r="G37" i="7"/>
  <c r="D37" i="7"/>
  <c r="C37" i="7"/>
  <c r="U36" i="7"/>
  <c r="J36" i="7"/>
  <c r="G36" i="7"/>
  <c r="D36" i="7"/>
  <c r="C36" i="7" s="1"/>
  <c r="J35" i="7"/>
  <c r="G35" i="7"/>
  <c r="D35" i="7"/>
  <c r="C35" i="7" s="1"/>
  <c r="U34" i="7"/>
  <c r="J34" i="7"/>
  <c r="G34" i="7"/>
  <c r="C34" i="7" s="1"/>
  <c r="D34" i="7"/>
  <c r="U33" i="7"/>
  <c r="K33" i="7"/>
  <c r="J33" i="7" s="1"/>
  <c r="C33" i="7" s="1"/>
  <c r="G33" i="7"/>
  <c r="D33" i="7"/>
  <c r="J32" i="7"/>
  <c r="G32" i="7"/>
  <c r="D32" i="7"/>
  <c r="C32" i="7"/>
  <c r="U31" i="7"/>
  <c r="J31" i="7"/>
  <c r="G31" i="7"/>
  <c r="D31" i="7"/>
  <c r="C31" i="7" s="1"/>
  <c r="U30" i="7"/>
  <c r="K30" i="7"/>
  <c r="J30" i="7"/>
  <c r="H30" i="7" s="1"/>
  <c r="G30" i="7" s="1"/>
  <c r="C30" i="7" s="1"/>
  <c r="D30" i="7"/>
  <c r="U29" i="7"/>
  <c r="J29" i="7"/>
  <c r="G29" i="7"/>
  <c r="D29" i="7"/>
  <c r="C29" i="7" s="1"/>
  <c r="J28" i="7"/>
  <c r="U27" i="7"/>
  <c r="K27" i="7"/>
  <c r="J27" i="7" s="1"/>
  <c r="D27" i="7"/>
  <c r="J26" i="7"/>
  <c r="G26" i="7"/>
  <c r="D26" i="7"/>
  <c r="C26" i="7" s="1"/>
  <c r="U25" i="7"/>
  <c r="K25" i="7"/>
  <c r="J25" i="7"/>
  <c r="C25" i="7" s="1"/>
  <c r="G25" i="7"/>
  <c r="D25" i="7"/>
  <c r="U24" i="7"/>
  <c r="K24" i="7"/>
  <c r="J24" i="7"/>
  <c r="H24" i="7"/>
  <c r="G24" i="7"/>
  <c r="C24" i="7" s="1"/>
  <c r="D24" i="7"/>
  <c r="U23" i="7"/>
  <c r="U15" i="7" s="1"/>
  <c r="U14" i="7" s="1"/>
  <c r="K23" i="7"/>
  <c r="J23" i="7" s="1"/>
  <c r="H23" i="7" s="1"/>
  <c r="G23" i="7" s="1"/>
  <c r="D23" i="7"/>
  <c r="C23" i="7" s="1"/>
  <c r="U22" i="7"/>
  <c r="K22" i="7"/>
  <c r="J22" i="7"/>
  <c r="H22" i="7" s="1"/>
  <c r="G22" i="7" s="1"/>
  <c r="C22" i="7" s="1"/>
  <c r="D22" i="7"/>
  <c r="U21" i="7"/>
  <c r="J21" i="7"/>
  <c r="G21" i="7"/>
  <c r="D21" i="7"/>
  <c r="C21" i="7" s="1"/>
  <c r="U20" i="7"/>
  <c r="U16" i="7" s="1"/>
  <c r="K20" i="7"/>
  <c r="J20" i="7"/>
  <c r="H20" i="7" s="1"/>
  <c r="D20" i="7"/>
  <c r="D16" i="7" s="1"/>
  <c r="U19" i="7"/>
  <c r="J19" i="7"/>
  <c r="G19" i="7"/>
  <c r="D19" i="7"/>
  <c r="C19" i="7" s="1"/>
  <c r="U18" i="7"/>
  <c r="K18" i="7"/>
  <c r="J18" i="7"/>
  <c r="H18" i="7" s="1"/>
  <c r="D18" i="7"/>
  <c r="U17" i="7"/>
  <c r="K17" i="7"/>
  <c r="J17" i="7"/>
  <c r="J15" i="7" s="1"/>
  <c r="G17" i="7"/>
  <c r="C17" i="7" s="1"/>
  <c r="D17" i="7"/>
  <c r="W16" i="7"/>
  <c r="V16" i="7"/>
  <c r="V14" i="7" s="1"/>
  <c r="T16" i="7"/>
  <c r="S16" i="7"/>
  <c r="R16" i="7"/>
  <c r="R14" i="7" s="1"/>
  <c r="Q16" i="7"/>
  <c r="P16" i="7"/>
  <c r="O16" i="7"/>
  <c r="N16" i="7"/>
  <c r="N14" i="7" s="1"/>
  <c r="M16" i="7"/>
  <c r="L16" i="7"/>
  <c r="I16" i="7"/>
  <c r="F16" i="7"/>
  <c r="F14" i="7" s="1"/>
  <c r="E16" i="7"/>
  <c r="W15" i="7"/>
  <c r="W14" i="7" s="1"/>
  <c r="V15" i="7"/>
  <c r="T15" i="7"/>
  <c r="S15" i="7"/>
  <c r="S14" i="7" s="1"/>
  <c r="R15" i="7"/>
  <c r="Q15" i="7"/>
  <c r="P15" i="7"/>
  <c r="O15" i="7"/>
  <c r="O14" i="7" s="1"/>
  <c r="N15" i="7"/>
  <c r="M15" i="7"/>
  <c r="L15" i="7"/>
  <c r="K15" i="7"/>
  <c r="I15" i="7"/>
  <c r="F15" i="7"/>
  <c r="E15" i="7"/>
  <c r="T14" i="7"/>
  <c r="Q14" i="7"/>
  <c r="P14" i="7"/>
  <c r="M14" i="7"/>
  <c r="L14" i="7"/>
  <c r="I14" i="7"/>
  <c r="E14" i="7"/>
  <c r="V82" i="6"/>
  <c r="Q82" i="6"/>
  <c r="N82" i="6"/>
  <c r="J82" i="6"/>
  <c r="C82" i="6" s="1"/>
  <c r="G82" i="6"/>
  <c r="D82" i="6"/>
  <c r="V81" i="6"/>
  <c r="Q81" i="6"/>
  <c r="N81" i="6"/>
  <c r="J81" i="6"/>
  <c r="G81" i="6"/>
  <c r="C81" i="6" s="1"/>
  <c r="D81" i="6"/>
  <c r="V80" i="6"/>
  <c r="Q80" i="6"/>
  <c r="N80" i="6"/>
  <c r="J80" i="6"/>
  <c r="G80" i="6"/>
  <c r="D80" i="6"/>
  <c r="C80" i="6" s="1"/>
  <c r="V79" i="6"/>
  <c r="Q79" i="6"/>
  <c r="N79" i="6"/>
  <c r="J79" i="6"/>
  <c r="G79" i="6"/>
  <c r="D79" i="6"/>
  <c r="C79" i="6"/>
  <c r="V78" i="6"/>
  <c r="Q78" i="6"/>
  <c r="N78" i="6"/>
  <c r="J78" i="6"/>
  <c r="C78" i="6" s="1"/>
  <c r="G78" i="6"/>
  <c r="D78" i="6"/>
  <c r="V77" i="6"/>
  <c r="Q77" i="6"/>
  <c r="N77" i="6"/>
  <c r="J77" i="6"/>
  <c r="G77" i="6"/>
  <c r="C77" i="6" s="1"/>
  <c r="D77" i="6"/>
  <c r="V76" i="6"/>
  <c r="Q76" i="6"/>
  <c r="N76" i="6"/>
  <c r="J76" i="6"/>
  <c r="G76" i="6"/>
  <c r="D76" i="6"/>
  <c r="C76" i="6" s="1"/>
  <c r="V75" i="6"/>
  <c r="Q75" i="6"/>
  <c r="N75" i="6"/>
  <c r="J75" i="6"/>
  <c r="G75" i="6"/>
  <c r="D75" i="6"/>
  <c r="C75" i="6"/>
  <c r="V74" i="6"/>
  <c r="Q74" i="6"/>
  <c r="N74" i="6"/>
  <c r="J74" i="6"/>
  <c r="C74" i="6" s="1"/>
  <c r="G74" i="6"/>
  <c r="D74" i="6"/>
  <c r="V73" i="6"/>
  <c r="Q73" i="6"/>
  <c r="N73" i="6"/>
  <c r="J73" i="6"/>
  <c r="G73" i="6"/>
  <c r="C73" i="6" s="1"/>
  <c r="D73" i="6"/>
  <c r="V72" i="6"/>
  <c r="Q72" i="6"/>
  <c r="N72" i="6"/>
  <c r="J72" i="6"/>
  <c r="G72" i="6"/>
  <c r="D72" i="6"/>
  <c r="C72" i="6" s="1"/>
  <c r="V71" i="6"/>
  <c r="Q71" i="6"/>
  <c r="N71" i="6"/>
  <c r="J71" i="6"/>
  <c r="G71" i="6"/>
  <c r="D71" i="6"/>
  <c r="C71" i="6"/>
  <c r="V70" i="6"/>
  <c r="Q70" i="6"/>
  <c r="N70" i="6"/>
  <c r="J70" i="6"/>
  <c r="C70" i="6" s="1"/>
  <c r="G70" i="6"/>
  <c r="D70" i="6"/>
  <c r="V69" i="6"/>
  <c r="Q69" i="6"/>
  <c r="N69" i="6"/>
  <c r="J69" i="6"/>
  <c r="G69" i="6"/>
  <c r="C69" i="6" s="1"/>
  <c r="D69" i="6"/>
  <c r="V68" i="6"/>
  <c r="Q68" i="6"/>
  <c r="N68" i="6"/>
  <c r="J68" i="6"/>
  <c r="G68" i="6"/>
  <c r="D68" i="6"/>
  <c r="C68" i="6" s="1"/>
  <c r="V67" i="6"/>
  <c r="Q67" i="6"/>
  <c r="N67" i="6"/>
  <c r="J67" i="6"/>
  <c r="G67" i="6"/>
  <c r="D67" i="6"/>
  <c r="C67" i="6"/>
  <c r="V66" i="6"/>
  <c r="Q66" i="6"/>
  <c r="N66" i="6"/>
  <c r="J66" i="6"/>
  <c r="C66" i="6" s="1"/>
  <c r="G66" i="6"/>
  <c r="D66" i="6"/>
  <c r="V65" i="6"/>
  <c r="Q65" i="6"/>
  <c r="N65" i="6"/>
  <c r="J65" i="6"/>
  <c r="G65" i="6"/>
  <c r="C65" i="6" s="1"/>
  <c r="D65" i="6"/>
  <c r="V64" i="6"/>
  <c r="Q64" i="6"/>
  <c r="N64" i="6"/>
  <c r="J64" i="6"/>
  <c r="G64" i="6"/>
  <c r="D64" i="6"/>
  <c r="C64" i="6" s="1"/>
  <c r="V63" i="6"/>
  <c r="Q63" i="6"/>
  <c r="N63" i="6"/>
  <c r="J63" i="6"/>
  <c r="G63" i="6"/>
  <c r="D63" i="6"/>
  <c r="C63" i="6"/>
  <c r="V62" i="6"/>
  <c r="Q62" i="6"/>
  <c r="N62" i="6"/>
  <c r="J62" i="6"/>
  <c r="C62" i="6" s="1"/>
  <c r="G62" i="6"/>
  <c r="D62" i="6"/>
  <c r="V61" i="6"/>
  <c r="Q61" i="6"/>
  <c r="N61" i="6"/>
  <c r="J61" i="6"/>
  <c r="G61" i="6"/>
  <c r="C61" i="6" s="1"/>
  <c r="D61" i="6"/>
  <c r="V60" i="6"/>
  <c r="Q60" i="6"/>
  <c r="N60" i="6"/>
  <c r="J60" i="6"/>
  <c r="G60" i="6"/>
  <c r="D60" i="6"/>
  <c r="C60" i="6" s="1"/>
  <c r="V59" i="6"/>
  <c r="Q59" i="6"/>
  <c r="N59" i="6"/>
  <c r="J59" i="6"/>
  <c r="G59" i="6"/>
  <c r="D59" i="6"/>
  <c r="C59" i="6"/>
  <c r="V58" i="6"/>
  <c r="Q58" i="6"/>
  <c r="N58" i="6"/>
  <c r="J58" i="6"/>
  <c r="C58" i="6" s="1"/>
  <c r="G58" i="6"/>
  <c r="D58" i="6"/>
  <c r="V57" i="6"/>
  <c r="Q57" i="6"/>
  <c r="N57" i="6"/>
  <c r="J57" i="6"/>
  <c r="G57" i="6"/>
  <c r="C57" i="6" s="1"/>
  <c r="D57" i="6"/>
  <c r="V56" i="6"/>
  <c r="Q56" i="6"/>
  <c r="N56" i="6"/>
  <c r="J56" i="6"/>
  <c r="G56" i="6"/>
  <c r="D56" i="6"/>
  <c r="C56" i="6" s="1"/>
  <c r="V55" i="6"/>
  <c r="Q55" i="6"/>
  <c r="N55" i="6"/>
  <c r="J55" i="6"/>
  <c r="G55" i="6"/>
  <c r="D55" i="6"/>
  <c r="C55" i="6"/>
  <c r="V54" i="6"/>
  <c r="Q54" i="6"/>
  <c r="N54" i="6"/>
  <c r="J54" i="6"/>
  <c r="C54" i="6" s="1"/>
  <c r="G54" i="6"/>
  <c r="D54" i="6"/>
  <c r="Q53" i="6"/>
  <c r="Q16" i="6" s="1"/>
  <c r="N53" i="6"/>
  <c r="J53" i="6"/>
  <c r="G53" i="6"/>
  <c r="D53" i="6"/>
  <c r="C53" i="6" s="1"/>
  <c r="V52" i="6"/>
  <c r="Q52" i="6"/>
  <c r="N52" i="6"/>
  <c r="J52" i="6"/>
  <c r="G52" i="6"/>
  <c r="D52" i="6"/>
  <c r="C52" i="6"/>
  <c r="V51" i="6"/>
  <c r="Q51" i="6"/>
  <c r="N51" i="6"/>
  <c r="J51" i="6"/>
  <c r="C51" i="6" s="1"/>
  <c r="G51" i="6"/>
  <c r="D51" i="6"/>
  <c r="V50" i="6"/>
  <c r="Q50" i="6"/>
  <c r="N50" i="6"/>
  <c r="J50" i="6"/>
  <c r="G50" i="6"/>
  <c r="C50" i="6" s="1"/>
  <c r="D50" i="6"/>
  <c r="V49" i="6"/>
  <c r="Q49" i="6"/>
  <c r="N49" i="6"/>
  <c r="J49" i="6"/>
  <c r="G49" i="6"/>
  <c r="D49" i="6"/>
  <c r="C49" i="6" s="1"/>
  <c r="V48" i="6"/>
  <c r="Q48" i="6"/>
  <c r="N48" i="6"/>
  <c r="J48" i="6"/>
  <c r="G48" i="6"/>
  <c r="D48" i="6"/>
  <c r="C48" i="6"/>
  <c r="V47" i="6"/>
  <c r="Q47" i="6"/>
  <c r="N47" i="6"/>
  <c r="J47" i="6"/>
  <c r="C47" i="6" s="1"/>
  <c r="G47" i="6"/>
  <c r="D47" i="6"/>
  <c r="V46" i="6"/>
  <c r="Q46" i="6"/>
  <c r="N46" i="6"/>
  <c r="J46" i="6"/>
  <c r="G46" i="6"/>
  <c r="C46" i="6" s="1"/>
  <c r="D46" i="6"/>
  <c r="V45" i="6"/>
  <c r="Q45" i="6"/>
  <c r="N45" i="6"/>
  <c r="J45" i="6"/>
  <c r="G45" i="6"/>
  <c r="D45" i="6"/>
  <c r="C45" i="6" s="1"/>
  <c r="Q44" i="6"/>
  <c r="N44" i="6"/>
  <c r="N16" i="6" s="1"/>
  <c r="J44" i="6"/>
  <c r="C44" i="6" s="1"/>
  <c r="G44" i="6"/>
  <c r="D44" i="6"/>
  <c r="V43" i="6"/>
  <c r="Q43" i="6"/>
  <c r="N43" i="6"/>
  <c r="J43" i="6"/>
  <c r="G43" i="6"/>
  <c r="C43" i="6" s="1"/>
  <c r="D43" i="6"/>
  <c r="V42" i="6"/>
  <c r="Q42" i="6"/>
  <c r="N42" i="6"/>
  <c r="J42" i="6"/>
  <c r="G42" i="6"/>
  <c r="D42" i="6"/>
  <c r="C42" i="6" s="1"/>
  <c r="V41" i="6"/>
  <c r="Q41" i="6"/>
  <c r="N41" i="6"/>
  <c r="J41" i="6"/>
  <c r="G41" i="6"/>
  <c r="D41" i="6"/>
  <c r="C41" i="6"/>
  <c r="V40" i="6"/>
  <c r="Q40" i="6"/>
  <c r="N40" i="6"/>
  <c r="J40" i="6"/>
  <c r="C40" i="6" s="1"/>
  <c r="G40" i="6"/>
  <c r="D40" i="6"/>
  <c r="V39" i="6"/>
  <c r="Q39" i="6"/>
  <c r="N39" i="6"/>
  <c r="J39" i="6"/>
  <c r="G39" i="6"/>
  <c r="C39" i="6" s="1"/>
  <c r="D39" i="6"/>
  <c r="V38" i="6"/>
  <c r="Q38" i="6"/>
  <c r="N38" i="6"/>
  <c r="J38" i="6"/>
  <c r="G38" i="6"/>
  <c r="D38" i="6"/>
  <c r="C38" i="6" s="1"/>
  <c r="V37" i="6"/>
  <c r="Q37" i="6"/>
  <c r="N37" i="6"/>
  <c r="J37" i="6"/>
  <c r="G37" i="6"/>
  <c r="D37" i="6"/>
  <c r="C37" i="6"/>
  <c r="V36" i="6"/>
  <c r="Q36" i="6"/>
  <c r="N36" i="6"/>
  <c r="J36" i="6"/>
  <c r="C36" i="6" s="1"/>
  <c r="G36" i="6"/>
  <c r="D36" i="6"/>
  <c r="V35" i="6"/>
  <c r="Q35" i="6"/>
  <c r="N35" i="6"/>
  <c r="J35" i="6"/>
  <c r="G35" i="6"/>
  <c r="C35" i="6" s="1"/>
  <c r="D35" i="6"/>
  <c r="V34" i="6"/>
  <c r="Q34" i="6"/>
  <c r="N34" i="6"/>
  <c r="J34" i="6"/>
  <c r="G34" i="6"/>
  <c r="D34" i="6"/>
  <c r="C34" i="6" s="1"/>
  <c r="V33" i="6"/>
  <c r="Q33" i="6"/>
  <c r="N33" i="6"/>
  <c r="J33" i="6"/>
  <c r="G33" i="6"/>
  <c r="D33" i="6"/>
  <c r="C33" i="6"/>
  <c r="V32" i="6"/>
  <c r="Q32" i="6"/>
  <c r="N32" i="6"/>
  <c r="J32" i="6"/>
  <c r="C32" i="6" s="1"/>
  <c r="G32" i="6"/>
  <c r="D32" i="6"/>
  <c r="V31" i="6"/>
  <c r="Q31" i="6"/>
  <c r="N31" i="6"/>
  <c r="J31" i="6"/>
  <c r="G31" i="6"/>
  <c r="D31" i="6"/>
  <c r="C31" i="6" s="1"/>
  <c r="V30" i="6"/>
  <c r="Q30" i="6"/>
  <c r="N30" i="6"/>
  <c r="J30" i="6"/>
  <c r="G30" i="6"/>
  <c r="D30" i="6"/>
  <c r="C30" i="6" s="1"/>
  <c r="V29" i="6"/>
  <c r="Q29" i="6"/>
  <c r="N29" i="6"/>
  <c r="J29" i="6"/>
  <c r="G29" i="6"/>
  <c r="D29" i="6"/>
  <c r="C29" i="6"/>
  <c r="V28" i="6"/>
  <c r="Q28" i="6"/>
  <c r="N28" i="6"/>
  <c r="J28" i="6"/>
  <c r="C28" i="6" s="1"/>
  <c r="G28" i="6"/>
  <c r="D28" i="6"/>
  <c r="V27" i="6"/>
  <c r="Q27" i="6"/>
  <c r="N27" i="6"/>
  <c r="J27" i="6"/>
  <c r="G27" i="6"/>
  <c r="D27" i="6"/>
  <c r="C27" i="6" s="1"/>
  <c r="Q26" i="6"/>
  <c r="N26" i="6"/>
  <c r="J26" i="6"/>
  <c r="G26" i="6"/>
  <c r="D26" i="6"/>
  <c r="C26" i="6"/>
  <c r="V25" i="6"/>
  <c r="Q25" i="6"/>
  <c r="N25" i="6"/>
  <c r="J25" i="6"/>
  <c r="C25" i="6" s="1"/>
  <c r="G25" i="6"/>
  <c r="D25" i="6"/>
  <c r="V24" i="6"/>
  <c r="Q24" i="6"/>
  <c r="N24" i="6"/>
  <c r="J24" i="6"/>
  <c r="G24" i="6"/>
  <c r="G15" i="6" s="1"/>
  <c r="G14" i="6" s="1"/>
  <c r="D24" i="6"/>
  <c r="C24" i="6" s="1"/>
  <c r="V23" i="6"/>
  <c r="Q23" i="6"/>
  <c r="N23" i="6"/>
  <c r="J23" i="6"/>
  <c r="G23" i="6"/>
  <c r="D23" i="6"/>
  <c r="C23" i="6" s="1"/>
  <c r="V22" i="6"/>
  <c r="Q22" i="6"/>
  <c r="N22" i="6"/>
  <c r="J22" i="6"/>
  <c r="G22" i="6"/>
  <c r="D22" i="6"/>
  <c r="C22" i="6"/>
  <c r="V21" i="6"/>
  <c r="Q21" i="6"/>
  <c r="N21" i="6"/>
  <c r="J21" i="6"/>
  <c r="C21" i="6" s="1"/>
  <c r="G21" i="6"/>
  <c r="D21" i="6"/>
  <c r="V20" i="6"/>
  <c r="V16" i="6" s="1"/>
  <c r="Q20" i="6"/>
  <c r="N20" i="6"/>
  <c r="J20" i="6"/>
  <c r="J16" i="6" s="1"/>
  <c r="G20" i="6"/>
  <c r="G16" i="6" s="1"/>
  <c r="D20" i="6"/>
  <c r="C20" i="6" s="1"/>
  <c r="V19" i="6"/>
  <c r="Q19" i="6"/>
  <c r="N19" i="6"/>
  <c r="J19" i="6"/>
  <c r="G19" i="6"/>
  <c r="D19" i="6"/>
  <c r="C19" i="6" s="1"/>
  <c r="V18" i="6"/>
  <c r="Q18" i="6"/>
  <c r="Q15" i="6" s="1"/>
  <c r="Q14" i="6" s="1"/>
  <c r="N18" i="6"/>
  <c r="J18" i="6"/>
  <c r="G18" i="6"/>
  <c r="D18" i="6"/>
  <c r="D15" i="6" s="1"/>
  <c r="D14" i="6" s="1"/>
  <c r="C18" i="6"/>
  <c r="V17" i="6"/>
  <c r="Q17" i="6"/>
  <c r="N17" i="6"/>
  <c r="J17" i="6"/>
  <c r="C17" i="6" s="1"/>
  <c r="G17" i="6"/>
  <c r="D17" i="6"/>
  <c r="X16" i="6"/>
  <c r="W16" i="6"/>
  <c r="U16" i="6"/>
  <c r="T16" i="6"/>
  <c r="S16" i="6"/>
  <c r="R16" i="6"/>
  <c r="P16" i="6"/>
  <c r="O16" i="6"/>
  <c r="M16" i="6"/>
  <c r="L16" i="6"/>
  <c r="K16" i="6"/>
  <c r="I16" i="6"/>
  <c r="H16" i="6"/>
  <c r="F16" i="6"/>
  <c r="E16" i="6"/>
  <c r="D16" i="6"/>
  <c r="X15" i="6"/>
  <c r="W15" i="6"/>
  <c r="W14" i="6" s="1"/>
  <c r="V15" i="6"/>
  <c r="V14" i="6" s="1"/>
  <c r="U15" i="6"/>
  <c r="T15" i="6"/>
  <c r="S15" i="6"/>
  <c r="S14" i="6" s="1"/>
  <c r="R15" i="6"/>
  <c r="R14" i="6" s="1"/>
  <c r="P15" i="6"/>
  <c r="O15" i="6"/>
  <c r="O14" i="6" s="1"/>
  <c r="N15" i="6"/>
  <c r="N14" i="6" s="1"/>
  <c r="M15" i="6"/>
  <c r="L15" i="6"/>
  <c r="K15" i="6"/>
  <c r="K14" i="6" s="1"/>
  <c r="J15" i="6"/>
  <c r="I15" i="6"/>
  <c r="H15" i="6"/>
  <c r="F15" i="6"/>
  <c r="F14" i="6" s="1"/>
  <c r="E15" i="6"/>
  <c r="X14" i="6"/>
  <c r="U14" i="6"/>
  <c r="T14" i="6"/>
  <c r="P14" i="6"/>
  <c r="M14" i="6"/>
  <c r="L14" i="6"/>
  <c r="I14" i="6"/>
  <c r="H14" i="6"/>
  <c r="E14" i="6"/>
  <c r="V81" i="5"/>
  <c r="Q81" i="5"/>
  <c r="N81" i="5"/>
  <c r="J81" i="5"/>
  <c r="C81" i="5" s="1"/>
  <c r="G81" i="5"/>
  <c r="D81" i="5"/>
  <c r="V80" i="5"/>
  <c r="Q80" i="5"/>
  <c r="N80" i="5"/>
  <c r="J80" i="5"/>
  <c r="G80" i="5"/>
  <c r="C80" i="5" s="1"/>
  <c r="D80" i="5"/>
  <c r="V79" i="5"/>
  <c r="Q79" i="5"/>
  <c r="N79" i="5"/>
  <c r="J79" i="5"/>
  <c r="G79" i="5"/>
  <c r="D79" i="5"/>
  <c r="C79" i="5" s="1"/>
  <c r="V78" i="5"/>
  <c r="Q78" i="5"/>
  <c r="N78" i="5"/>
  <c r="J78" i="5"/>
  <c r="G78" i="5"/>
  <c r="D78" i="5"/>
  <c r="C78" i="5"/>
  <c r="V77" i="5"/>
  <c r="Q77" i="5"/>
  <c r="N77" i="5"/>
  <c r="J77" i="5"/>
  <c r="C77" i="5" s="1"/>
  <c r="G77" i="5"/>
  <c r="D77" i="5"/>
  <c r="V76" i="5"/>
  <c r="Q76" i="5"/>
  <c r="N76" i="5"/>
  <c r="J76" i="5"/>
  <c r="G76" i="5"/>
  <c r="C76" i="5" s="1"/>
  <c r="D76" i="5"/>
  <c r="V75" i="5"/>
  <c r="Q75" i="5"/>
  <c r="N75" i="5"/>
  <c r="J75" i="5"/>
  <c r="G75" i="5"/>
  <c r="D75" i="5"/>
  <c r="C75" i="5" s="1"/>
  <c r="V74" i="5"/>
  <c r="Q74" i="5"/>
  <c r="N74" i="5"/>
  <c r="J74" i="5"/>
  <c r="G74" i="5"/>
  <c r="D74" i="5"/>
  <c r="C74" i="5"/>
  <c r="V73" i="5"/>
  <c r="Q73" i="5"/>
  <c r="N73" i="5"/>
  <c r="J73" i="5"/>
  <c r="C73" i="5" s="1"/>
  <c r="G73" i="5"/>
  <c r="D73" i="5"/>
  <c r="V72" i="5"/>
  <c r="Q72" i="5"/>
  <c r="N72" i="5"/>
  <c r="J72" i="5"/>
  <c r="G72" i="5"/>
  <c r="C72" i="5" s="1"/>
  <c r="D72" i="5"/>
  <c r="V71" i="5"/>
  <c r="Q71" i="5"/>
  <c r="N71" i="5"/>
  <c r="J71" i="5"/>
  <c r="G71" i="5"/>
  <c r="D71" i="5"/>
  <c r="C71" i="5" s="1"/>
  <c r="V70" i="5"/>
  <c r="Q70" i="5"/>
  <c r="N70" i="5"/>
  <c r="J70" i="5"/>
  <c r="G70" i="5"/>
  <c r="D70" i="5"/>
  <c r="C70" i="5"/>
  <c r="V69" i="5"/>
  <c r="Q69" i="5"/>
  <c r="N69" i="5"/>
  <c r="J69" i="5"/>
  <c r="C69" i="5" s="1"/>
  <c r="G69" i="5"/>
  <c r="D69" i="5"/>
  <c r="V68" i="5"/>
  <c r="Q68" i="5"/>
  <c r="N68" i="5"/>
  <c r="J68" i="5"/>
  <c r="G68" i="5"/>
  <c r="C68" i="5" s="1"/>
  <c r="D68" i="5"/>
  <c r="V67" i="5"/>
  <c r="Q67" i="5"/>
  <c r="N67" i="5"/>
  <c r="J67" i="5"/>
  <c r="G67" i="5"/>
  <c r="D67" i="5"/>
  <c r="C67" i="5" s="1"/>
  <c r="V66" i="5"/>
  <c r="Q66" i="5"/>
  <c r="N66" i="5"/>
  <c r="J66" i="5"/>
  <c r="G66" i="5"/>
  <c r="D66" i="5"/>
  <c r="C66" i="5"/>
  <c r="V65" i="5"/>
  <c r="Q65" i="5"/>
  <c r="N65" i="5"/>
  <c r="J65" i="5"/>
  <c r="C65" i="5" s="1"/>
  <c r="G65" i="5"/>
  <c r="D65" i="5"/>
  <c r="V64" i="5"/>
  <c r="Q64" i="5"/>
  <c r="N64" i="5"/>
  <c r="J64" i="5"/>
  <c r="G64" i="5"/>
  <c r="D64" i="5"/>
  <c r="C64" i="5" s="1"/>
  <c r="V63" i="5"/>
  <c r="Q63" i="5"/>
  <c r="N63" i="5"/>
  <c r="J63" i="5"/>
  <c r="G63" i="5"/>
  <c r="D63" i="5"/>
  <c r="C63" i="5" s="1"/>
  <c r="V62" i="5"/>
  <c r="Q62" i="5"/>
  <c r="N62" i="5"/>
  <c r="J62" i="5"/>
  <c r="G62" i="5"/>
  <c r="D62" i="5"/>
  <c r="C62" i="5"/>
  <c r="V61" i="5"/>
  <c r="Q61" i="5"/>
  <c r="N61" i="5"/>
  <c r="J61" i="5"/>
  <c r="C61" i="5" s="1"/>
  <c r="G61" i="5"/>
  <c r="D61" i="5"/>
  <c r="V60" i="5"/>
  <c r="Q60" i="5"/>
  <c r="N60" i="5"/>
  <c r="J60" i="5"/>
  <c r="G60" i="5"/>
  <c r="D60" i="5"/>
  <c r="C60" i="5" s="1"/>
  <c r="V59" i="5"/>
  <c r="Q59" i="5"/>
  <c r="N59" i="5"/>
  <c r="J59" i="5"/>
  <c r="G59" i="5"/>
  <c r="D59" i="5"/>
  <c r="C59" i="5" s="1"/>
  <c r="V58" i="5"/>
  <c r="Q58" i="5"/>
  <c r="N58" i="5"/>
  <c r="N16" i="5" s="1"/>
  <c r="J58" i="5"/>
  <c r="G58" i="5"/>
  <c r="D58" i="5"/>
  <c r="C58" i="5"/>
  <c r="V57" i="5"/>
  <c r="Q57" i="5"/>
  <c r="N57" i="5"/>
  <c r="J57" i="5"/>
  <c r="C57" i="5" s="1"/>
  <c r="G57" i="5"/>
  <c r="D57" i="5"/>
  <c r="V56" i="5"/>
  <c r="Q56" i="5"/>
  <c r="N56" i="5"/>
  <c r="J56" i="5"/>
  <c r="G56" i="5"/>
  <c r="D56" i="5"/>
  <c r="C56" i="5" s="1"/>
  <c r="V55" i="5"/>
  <c r="Q55" i="5"/>
  <c r="N55" i="5"/>
  <c r="J55" i="5"/>
  <c r="G55" i="5"/>
  <c r="D55" i="5"/>
  <c r="C55" i="5" s="1"/>
  <c r="V54" i="5"/>
  <c r="Q54" i="5"/>
  <c r="N54" i="5"/>
  <c r="J54" i="5"/>
  <c r="G54" i="5"/>
  <c r="D54" i="5"/>
  <c r="C54" i="5"/>
  <c r="V53" i="5"/>
  <c r="Q53" i="5"/>
  <c r="N53" i="5"/>
  <c r="J53" i="5"/>
  <c r="C53" i="5" s="1"/>
  <c r="G53" i="5"/>
  <c r="D53" i="5"/>
  <c r="V52" i="5"/>
  <c r="Q52" i="5"/>
  <c r="N52" i="5"/>
  <c r="J52" i="5"/>
  <c r="G52" i="5"/>
  <c r="C52" i="5" s="1"/>
  <c r="D52" i="5"/>
  <c r="V51" i="5"/>
  <c r="Q51" i="5"/>
  <c r="N51" i="5"/>
  <c r="J51" i="5"/>
  <c r="G51" i="5"/>
  <c r="D51" i="5"/>
  <c r="C51" i="5" s="1"/>
  <c r="V50" i="5"/>
  <c r="Q50" i="5"/>
  <c r="N50" i="5"/>
  <c r="J50" i="5"/>
  <c r="G50" i="5"/>
  <c r="D50" i="5"/>
  <c r="C50" i="5"/>
  <c r="V49" i="5"/>
  <c r="Q49" i="5"/>
  <c r="N49" i="5"/>
  <c r="J49" i="5"/>
  <c r="C49" i="5" s="1"/>
  <c r="G49" i="5"/>
  <c r="D49" i="5"/>
  <c r="V48" i="5"/>
  <c r="Q48" i="5"/>
  <c r="N48" i="5"/>
  <c r="J48" i="5"/>
  <c r="G48" i="5"/>
  <c r="C48" i="5" s="1"/>
  <c r="D48" i="5"/>
  <c r="V47" i="5"/>
  <c r="Q47" i="5"/>
  <c r="N47" i="5"/>
  <c r="J47" i="5"/>
  <c r="G47" i="5"/>
  <c r="D47" i="5"/>
  <c r="C47" i="5" s="1"/>
  <c r="V46" i="5"/>
  <c r="Q46" i="5"/>
  <c r="N46" i="5"/>
  <c r="J46" i="5"/>
  <c r="G46" i="5"/>
  <c r="D46" i="5"/>
  <c r="C46" i="5"/>
  <c r="V45" i="5"/>
  <c r="Q45" i="5"/>
  <c r="N45" i="5"/>
  <c r="J45" i="5"/>
  <c r="C45" i="5" s="1"/>
  <c r="G45" i="5"/>
  <c r="D45" i="5"/>
  <c r="V44" i="5"/>
  <c r="Q44" i="5"/>
  <c r="N44" i="5"/>
  <c r="J44" i="5"/>
  <c r="G44" i="5"/>
  <c r="C44" i="5" s="1"/>
  <c r="D44" i="5"/>
  <c r="V43" i="5"/>
  <c r="Q43" i="5"/>
  <c r="N43" i="5"/>
  <c r="J43" i="5"/>
  <c r="G43" i="5"/>
  <c r="D43" i="5"/>
  <c r="C43" i="5" s="1"/>
  <c r="V42" i="5"/>
  <c r="Q42" i="5"/>
  <c r="N42" i="5"/>
  <c r="J42" i="5"/>
  <c r="G42" i="5"/>
  <c r="D42" i="5"/>
  <c r="C42" i="5"/>
  <c r="V41" i="5"/>
  <c r="Q41" i="5"/>
  <c r="N41" i="5"/>
  <c r="J41" i="5"/>
  <c r="C41" i="5" s="1"/>
  <c r="G41" i="5"/>
  <c r="D41" i="5"/>
  <c r="V40" i="5"/>
  <c r="Q40" i="5"/>
  <c r="N40" i="5"/>
  <c r="J40" i="5"/>
  <c r="G40" i="5"/>
  <c r="D40" i="5"/>
  <c r="C40" i="5" s="1"/>
  <c r="V39" i="5"/>
  <c r="Q39" i="5"/>
  <c r="N39" i="5"/>
  <c r="J39" i="5"/>
  <c r="G39" i="5"/>
  <c r="D39" i="5"/>
  <c r="C39" i="5" s="1"/>
  <c r="V38" i="5"/>
  <c r="Q38" i="5"/>
  <c r="N38" i="5"/>
  <c r="J38" i="5"/>
  <c r="G38" i="5"/>
  <c r="D38" i="5"/>
  <c r="C38" i="5"/>
  <c r="V37" i="5"/>
  <c r="Q37" i="5"/>
  <c r="N37" i="5"/>
  <c r="J37" i="5"/>
  <c r="C37" i="5" s="1"/>
  <c r="G37" i="5"/>
  <c r="D37" i="5"/>
  <c r="V36" i="5"/>
  <c r="Q36" i="5"/>
  <c r="N36" i="5"/>
  <c r="J36" i="5"/>
  <c r="G36" i="5"/>
  <c r="D36" i="5"/>
  <c r="C36" i="5" s="1"/>
  <c r="V35" i="5"/>
  <c r="Q35" i="5"/>
  <c r="N35" i="5"/>
  <c r="J35" i="5"/>
  <c r="G35" i="5"/>
  <c r="D35" i="5"/>
  <c r="C35" i="5" s="1"/>
  <c r="V34" i="5"/>
  <c r="Q34" i="5"/>
  <c r="N34" i="5"/>
  <c r="J34" i="5"/>
  <c r="G34" i="5"/>
  <c r="D34" i="5"/>
  <c r="C34" i="5"/>
  <c r="V33" i="5"/>
  <c r="Q33" i="5"/>
  <c r="N33" i="5"/>
  <c r="J33" i="5"/>
  <c r="C33" i="5" s="1"/>
  <c r="G33" i="5"/>
  <c r="D33" i="5"/>
  <c r="V32" i="5"/>
  <c r="Q32" i="5"/>
  <c r="N32" i="5"/>
  <c r="J32" i="5"/>
  <c r="G32" i="5"/>
  <c r="D32" i="5"/>
  <c r="C32" i="5" s="1"/>
  <c r="V31" i="5"/>
  <c r="Q31" i="5"/>
  <c r="N31" i="5"/>
  <c r="J31" i="5"/>
  <c r="G31" i="5"/>
  <c r="D31" i="5"/>
  <c r="C31" i="5" s="1"/>
  <c r="V30" i="5"/>
  <c r="Q30" i="5"/>
  <c r="N30" i="5"/>
  <c r="J30" i="5"/>
  <c r="G30" i="5"/>
  <c r="D30" i="5"/>
  <c r="C30" i="5"/>
  <c r="V29" i="5"/>
  <c r="Q29" i="5"/>
  <c r="N29" i="5"/>
  <c r="J29" i="5"/>
  <c r="C29" i="5" s="1"/>
  <c r="G29" i="5"/>
  <c r="D29" i="5"/>
  <c r="V28" i="5"/>
  <c r="Q28" i="5"/>
  <c r="N28" i="5"/>
  <c r="J28" i="5"/>
  <c r="G28" i="5"/>
  <c r="D28" i="5"/>
  <c r="C28" i="5" s="1"/>
  <c r="V27" i="5"/>
  <c r="Q27" i="5"/>
  <c r="Q16" i="5" s="1"/>
  <c r="N27" i="5"/>
  <c r="J27" i="5"/>
  <c r="G27" i="5"/>
  <c r="D27" i="5"/>
  <c r="C27" i="5" s="1"/>
  <c r="V26" i="5"/>
  <c r="Q26" i="5"/>
  <c r="N26" i="5"/>
  <c r="J26" i="5"/>
  <c r="G26" i="5"/>
  <c r="D26" i="5"/>
  <c r="C26" i="5"/>
  <c r="V25" i="5"/>
  <c r="Q25" i="5"/>
  <c r="N25" i="5"/>
  <c r="J25" i="5"/>
  <c r="C25" i="5" s="1"/>
  <c r="G25" i="5"/>
  <c r="D25" i="5"/>
  <c r="V24" i="5"/>
  <c r="V15" i="5" s="1"/>
  <c r="Q24" i="5"/>
  <c r="N24" i="5"/>
  <c r="J24" i="5"/>
  <c r="G24" i="5"/>
  <c r="G15" i="5" s="1"/>
  <c r="G14" i="5" s="1"/>
  <c r="D24" i="5"/>
  <c r="C24" i="5" s="1"/>
  <c r="V23" i="5"/>
  <c r="Q23" i="5"/>
  <c r="N23" i="5"/>
  <c r="J23" i="5"/>
  <c r="G23" i="5"/>
  <c r="D23" i="5"/>
  <c r="C23" i="5" s="1"/>
  <c r="V22" i="5"/>
  <c r="Q22" i="5"/>
  <c r="N22" i="5"/>
  <c r="J22" i="5"/>
  <c r="G22" i="5"/>
  <c r="D22" i="5"/>
  <c r="C22" i="5"/>
  <c r="V21" i="5"/>
  <c r="Q21" i="5"/>
  <c r="N21" i="5"/>
  <c r="J21" i="5"/>
  <c r="C21" i="5" s="1"/>
  <c r="G21" i="5"/>
  <c r="D21" i="5"/>
  <c r="V20" i="5"/>
  <c r="V16" i="5" s="1"/>
  <c r="Q20" i="5"/>
  <c r="N20" i="5"/>
  <c r="J20" i="5"/>
  <c r="J16" i="5" s="1"/>
  <c r="G20" i="5"/>
  <c r="G16" i="5" s="1"/>
  <c r="D20" i="5"/>
  <c r="C20" i="5" s="1"/>
  <c r="C16" i="5" s="1"/>
  <c r="V19" i="5"/>
  <c r="Q19" i="5"/>
  <c r="N19" i="5"/>
  <c r="J19" i="5"/>
  <c r="G19" i="5"/>
  <c r="D19" i="5"/>
  <c r="C19" i="5" s="1"/>
  <c r="V18" i="5"/>
  <c r="Q18" i="5"/>
  <c r="Q15" i="5" s="1"/>
  <c r="Q14" i="5" s="1"/>
  <c r="N18" i="5"/>
  <c r="J18" i="5"/>
  <c r="G18" i="5"/>
  <c r="D18" i="5"/>
  <c r="D15" i="5" s="1"/>
  <c r="D14" i="5" s="1"/>
  <c r="C18" i="5"/>
  <c r="V17" i="5"/>
  <c r="Q17" i="5"/>
  <c r="N17" i="5"/>
  <c r="J17" i="5"/>
  <c r="C17" i="5" s="1"/>
  <c r="C15" i="5" s="1"/>
  <c r="C14" i="5" s="1"/>
  <c r="G17" i="5"/>
  <c r="D17" i="5"/>
  <c r="X16" i="5"/>
  <c r="W16" i="5"/>
  <c r="U16" i="5"/>
  <c r="T16" i="5"/>
  <c r="S16" i="5"/>
  <c r="R16" i="5"/>
  <c r="P16" i="5"/>
  <c r="O16" i="5"/>
  <c r="M16" i="5"/>
  <c r="L16" i="5"/>
  <c r="K16" i="5"/>
  <c r="I16" i="5"/>
  <c r="H16" i="5"/>
  <c r="F16" i="5"/>
  <c r="E16" i="5"/>
  <c r="D16" i="5"/>
  <c r="X15" i="5"/>
  <c r="W15" i="5"/>
  <c r="W14" i="5" s="1"/>
  <c r="U15" i="5"/>
  <c r="T15" i="5"/>
  <c r="S15" i="5"/>
  <c r="S14" i="5" s="1"/>
  <c r="R15" i="5"/>
  <c r="R14" i="5" s="1"/>
  <c r="P15" i="5"/>
  <c r="O15" i="5"/>
  <c r="O14" i="5" s="1"/>
  <c r="N15" i="5"/>
  <c r="N14" i="5" s="1"/>
  <c r="M15" i="5"/>
  <c r="L15" i="5"/>
  <c r="K15" i="5"/>
  <c r="K14" i="5" s="1"/>
  <c r="J15" i="5"/>
  <c r="J14" i="5" s="1"/>
  <c r="I15" i="5"/>
  <c r="H15" i="5"/>
  <c r="F15" i="5"/>
  <c r="F14" i="5" s="1"/>
  <c r="E15" i="5"/>
  <c r="X14" i="5"/>
  <c r="U14" i="5"/>
  <c r="T14" i="5"/>
  <c r="P14" i="5"/>
  <c r="M14" i="5"/>
  <c r="L14" i="5"/>
  <c r="I14" i="5"/>
  <c r="H14" i="5"/>
  <c r="E14" i="5"/>
  <c r="V81" i="4"/>
  <c r="Q81" i="4"/>
  <c r="N81" i="4"/>
  <c r="J81" i="4"/>
  <c r="C81" i="4" s="1"/>
  <c r="G81" i="4"/>
  <c r="D81" i="4"/>
  <c r="V80" i="4"/>
  <c r="Q80" i="4"/>
  <c r="N80" i="4"/>
  <c r="J80" i="4"/>
  <c r="G80" i="4"/>
  <c r="C80" i="4" s="1"/>
  <c r="D80" i="4"/>
  <c r="V79" i="4"/>
  <c r="Q79" i="4"/>
  <c r="N79" i="4"/>
  <c r="J79" i="4"/>
  <c r="G79" i="4"/>
  <c r="D79" i="4"/>
  <c r="C79" i="4" s="1"/>
  <c r="V78" i="4"/>
  <c r="Q78" i="4"/>
  <c r="N78" i="4"/>
  <c r="J78" i="4"/>
  <c r="G78" i="4"/>
  <c r="D78" i="4"/>
  <c r="C78" i="4"/>
  <c r="V77" i="4"/>
  <c r="Q77" i="4"/>
  <c r="N77" i="4"/>
  <c r="J77" i="4"/>
  <c r="C77" i="4" s="1"/>
  <c r="G77" i="4"/>
  <c r="D77" i="4"/>
  <c r="V76" i="4"/>
  <c r="Q76" i="4"/>
  <c r="N76" i="4"/>
  <c r="J76" i="4"/>
  <c r="G76" i="4"/>
  <c r="C76" i="4" s="1"/>
  <c r="D76" i="4"/>
  <c r="V75" i="4"/>
  <c r="Q75" i="4"/>
  <c r="N75" i="4"/>
  <c r="J75" i="4"/>
  <c r="G75" i="4"/>
  <c r="D75" i="4"/>
  <c r="C75" i="4" s="1"/>
  <c r="V74" i="4"/>
  <c r="Q74" i="4"/>
  <c r="N74" i="4"/>
  <c r="J74" i="4"/>
  <c r="G74" i="4"/>
  <c r="D74" i="4"/>
  <c r="C74" i="4"/>
  <c r="V73" i="4"/>
  <c r="Q73" i="4"/>
  <c r="N73" i="4"/>
  <c r="J73" i="4"/>
  <c r="C73" i="4" s="1"/>
  <c r="G73" i="4"/>
  <c r="D73" i="4"/>
  <c r="V72" i="4"/>
  <c r="Q72" i="4"/>
  <c r="N72" i="4"/>
  <c r="J72" i="4"/>
  <c r="G72" i="4"/>
  <c r="C72" i="4" s="1"/>
  <c r="D72" i="4"/>
  <c r="V71" i="4"/>
  <c r="Q71" i="4"/>
  <c r="N71" i="4"/>
  <c r="J71" i="4"/>
  <c r="G71" i="4"/>
  <c r="D71" i="4"/>
  <c r="C71" i="4" s="1"/>
  <c r="V70" i="4"/>
  <c r="Q70" i="4"/>
  <c r="N70" i="4"/>
  <c r="J70" i="4"/>
  <c r="G70" i="4"/>
  <c r="D70" i="4"/>
  <c r="C70" i="4"/>
  <c r="V69" i="4"/>
  <c r="Q69" i="4"/>
  <c r="N69" i="4"/>
  <c r="J69" i="4"/>
  <c r="C69" i="4" s="1"/>
  <c r="G69" i="4"/>
  <c r="D69" i="4"/>
  <c r="V68" i="4"/>
  <c r="Q68" i="4"/>
  <c r="N68" i="4"/>
  <c r="J68" i="4"/>
  <c r="G68" i="4"/>
  <c r="C68" i="4" s="1"/>
  <c r="D68" i="4"/>
  <c r="V67" i="4"/>
  <c r="Q67" i="4"/>
  <c r="N67" i="4"/>
  <c r="J67" i="4"/>
  <c r="G67" i="4"/>
  <c r="D67" i="4"/>
  <c r="C67" i="4" s="1"/>
  <c r="V66" i="4"/>
  <c r="Q66" i="4"/>
  <c r="N66" i="4"/>
  <c r="J66" i="4"/>
  <c r="G66" i="4"/>
  <c r="D66" i="4"/>
  <c r="C66" i="4"/>
  <c r="V65" i="4"/>
  <c r="Q65" i="4"/>
  <c r="N65" i="4"/>
  <c r="J65" i="4"/>
  <c r="C65" i="4" s="1"/>
  <c r="G65" i="4"/>
  <c r="D65" i="4"/>
  <c r="V64" i="4"/>
  <c r="Q64" i="4"/>
  <c r="N64" i="4"/>
  <c r="J64" i="4"/>
  <c r="G64" i="4"/>
  <c r="C64" i="4" s="1"/>
  <c r="D64" i="4"/>
  <c r="V63" i="4"/>
  <c r="Q63" i="4"/>
  <c r="N63" i="4"/>
  <c r="J63" i="4"/>
  <c r="G63" i="4"/>
  <c r="D63" i="4"/>
  <c r="C63" i="4" s="1"/>
  <c r="V62" i="4"/>
  <c r="Q62" i="4"/>
  <c r="N62" i="4"/>
  <c r="J62" i="4"/>
  <c r="G62" i="4"/>
  <c r="D62" i="4"/>
  <c r="C62" i="4"/>
  <c r="V61" i="4"/>
  <c r="Q61" i="4"/>
  <c r="N61" i="4"/>
  <c r="J61" i="4"/>
  <c r="C61" i="4" s="1"/>
  <c r="G61" i="4"/>
  <c r="D61" i="4"/>
  <c r="V60" i="4"/>
  <c r="Q60" i="4"/>
  <c r="N60" i="4"/>
  <c r="J60" i="4"/>
  <c r="G60" i="4"/>
  <c r="C60" i="4" s="1"/>
  <c r="D60" i="4"/>
  <c r="V59" i="4"/>
  <c r="Q59" i="4"/>
  <c r="N59" i="4"/>
  <c r="J59" i="4"/>
  <c r="G59" i="4"/>
  <c r="D59" i="4"/>
  <c r="C59" i="4" s="1"/>
  <c r="V58" i="4"/>
  <c r="Q58" i="4"/>
  <c r="N58" i="4"/>
  <c r="N16" i="4" s="1"/>
  <c r="J58" i="4"/>
  <c r="G58" i="4"/>
  <c r="D58" i="4"/>
  <c r="C58" i="4"/>
  <c r="V57" i="4"/>
  <c r="Q57" i="4"/>
  <c r="N57" i="4"/>
  <c r="J57" i="4"/>
  <c r="C57" i="4" s="1"/>
  <c r="G57" i="4"/>
  <c r="D57" i="4"/>
  <c r="V56" i="4"/>
  <c r="Q56" i="4"/>
  <c r="N56" i="4"/>
  <c r="J56" i="4"/>
  <c r="G56" i="4"/>
  <c r="C56" i="4" s="1"/>
  <c r="D56" i="4"/>
  <c r="V55" i="4"/>
  <c r="Q55" i="4"/>
  <c r="N55" i="4"/>
  <c r="J55" i="4"/>
  <c r="G55" i="4"/>
  <c r="D55" i="4"/>
  <c r="C55" i="4" s="1"/>
  <c r="V54" i="4"/>
  <c r="Q54" i="4"/>
  <c r="N54" i="4"/>
  <c r="J54" i="4"/>
  <c r="G54" i="4"/>
  <c r="D54" i="4"/>
  <c r="C54" i="4"/>
  <c r="V53" i="4"/>
  <c r="Q53" i="4"/>
  <c r="N53" i="4"/>
  <c r="J53" i="4"/>
  <c r="C53" i="4" s="1"/>
  <c r="G53" i="4"/>
  <c r="D53" i="4"/>
  <c r="V52" i="4"/>
  <c r="Q52" i="4"/>
  <c r="N52" i="4"/>
  <c r="J52" i="4"/>
  <c r="G52" i="4"/>
  <c r="C52" i="4" s="1"/>
  <c r="D52" i="4"/>
  <c r="V51" i="4"/>
  <c r="Q51" i="4"/>
  <c r="N51" i="4"/>
  <c r="J51" i="4"/>
  <c r="G51" i="4"/>
  <c r="D51" i="4"/>
  <c r="C51" i="4" s="1"/>
  <c r="V50" i="4"/>
  <c r="Q50" i="4"/>
  <c r="N50" i="4"/>
  <c r="J50" i="4"/>
  <c r="G50" i="4"/>
  <c r="D50" i="4"/>
  <c r="C50" i="4"/>
  <c r="V49" i="4"/>
  <c r="Q49" i="4"/>
  <c r="N49" i="4"/>
  <c r="J49" i="4"/>
  <c r="C49" i="4" s="1"/>
  <c r="G49" i="4"/>
  <c r="D49" i="4"/>
  <c r="V48" i="4"/>
  <c r="V15" i="4" s="1"/>
  <c r="V14" i="4" s="1"/>
  <c r="Q48" i="4"/>
  <c r="N48" i="4"/>
  <c r="J48" i="4"/>
  <c r="G48" i="4"/>
  <c r="C48" i="4" s="1"/>
  <c r="D48" i="4"/>
  <c r="V47" i="4"/>
  <c r="Q47" i="4"/>
  <c r="N47" i="4"/>
  <c r="J47" i="4"/>
  <c r="G47" i="4"/>
  <c r="D47" i="4"/>
  <c r="C47" i="4" s="1"/>
  <c r="V46" i="4"/>
  <c r="Q46" i="4"/>
  <c r="N46" i="4"/>
  <c r="J46" i="4"/>
  <c r="G46" i="4"/>
  <c r="D46" i="4"/>
  <c r="C46" i="4"/>
  <c r="V45" i="4"/>
  <c r="Q45" i="4"/>
  <c r="N45" i="4"/>
  <c r="J45" i="4"/>
  <c r="C45" i="4" s="1"/>
  <c r="G45" i="4"/>
  <c r="D45" i="4"/>
  <c r="V44" i="4"/>
  <c r="Q44" i="4"/>
  <c r="N44" i="4"/>
  <c r="J44" i="4"/>
  <c r="G44" i="4"/>
  <c r="C44" i="4" s="1"/>
  <c r="D44" i="4"/>
  <c r="V43" i="4"/>
  <c r="Q43" i="4"/>
  <c r="N43" i="4"/>
  <c r="J43" i="4"/>
  <c r="G43" i="4"/>
  <c r="D43" i="4"/>
  <c r="C43" i="4" s="1"/>
  <c r="V42" i="4"/>
  <c r="Q42" i="4"/>
  <c r="N42" i="4"/>
  <c r="J42" i="4"/>
  <c r="G42" i="4"/>
  <c r="D42" i="4"/>
  <c r="C42" i="4"/>
  <c r="V41" i="4"/>
  <c r="Q41" i="4"/>
  <c r="N41" i="4"/>
  <c r="J41" i="4"/>
  <c r="C41" i="4" s="1"/>
  <c r="G41" i="4"/>
  <c r="D41" i="4"/>
  <c r="V40" i="4"/>
  <c r="Q40" i="4"/>
  <c r="N40" i="4"/>
  <c r="J40" i="4"/>
  <c r="G40" i="4"/>
  <c r="C40" i="4" s="1"/>
  <c r="D40" i="4"/>
  <c r="V39" i="4"/>
  <c r="Q39" i="4"/>
  <c r="N39" i="4"/>
  <c r="J39" i="4"/>
  <c r="G39" i="4"/>
  <c r="D39" i="4"/>
  <c r="C39" i="4" s="1"/>
  <c r="V38" i="4"/>
  <c r="Q38" i="4"/>
  <c r="N38" i="4"/>
  <c r="J38" i="4"/>
  <c r="G38" i="4"/>
  <c r="D38" i="4"/>
  <c r="C38" i="4"/>
  <c r="V37" i="4"/>
  <c r="Q37" i="4"/>
  <c r="N37" i="4"/>
  <c r="J37" i="4"/>
  <c r="C37" i="4" s="1"/>
  <c r="G37" i="4"/>
  <c r="D37" i="4"/>
  <c r="V36" i="4"/>
  <c r="Q36" i="4"/>
  <c r="N36" i="4"/>
  <c r="J36" i="4"/>
  <c r="G36" i="4"/>
  <c r="C36" i="4" s="1"/>
  <c r="D36" i="4"/>
  <c r="V35" i="4"/>
  <c r="Q35" i="4"/>
  <c r="N35" i="4"/>
  <c r="J35" i="4"/>
  <c r="G35" i="4"/>
  <c r="D35" i="4"/>
  <c r="C35" i="4" s="1"/>
  <c r="V34" i="4"/>
  <c r="Q34" i="4"/>
  <c r="N34" i="4"/>
  <c r="J34" i="4"/>
  <c r="G34" i="4"/>
  <c r="D34" i="4"/>
  <c r="C34" i="4"/>
  <c r="V33" i="4"/>
  <c r="Q33" i="4"/>
  <c r="N33" i="4"/>
  <c r="J33" i="4"/>
  <c r="C33" i="4" s="1"/>
  <c r="G33" i="4"/>
  <c r="D33" i="4"/>
  <c r="V32" i="4"/>
  <c r="Q32" i="4"/>
  <c r="N32" i="4"/>
  <c r="J32" i="4"/>
  <c r="G32" i="4"/>
  <c r="C32" i="4" s="1"/>
  <c r="D32" i="4"/>
  <c r="V31" i="4"/>
  <c r="Q31" i="4"/>
  <c r="N31" i="4"/>
  <c r="J31" i="4"/>
  <c r="G31" i="4"/>
  <c r="D31" i="4"/>
  <c r="C31" i="4" s="1"/>
  <c r="V30" i="4"/>
  <c r="Q30" i="4"/>
  <c r="N30" i="4"/>
  <c r="J30" i="4"/>
  <c r="G30" i="4"/>
  <c r="D30" i="4"/>
  <c r="C30" i="4"/>
  <c r="V29" i="4"/>
  <c r="Q29" i="4"/>
  <c r="N29" i="4"/>
  <c r="J29" i="4"/>
  <c r="C29" i="4" s="1"/>
  <c r="G29" i="4"/>
  <c r="D29" i="4"/>
  <c r="V28" i="4"/>
  <c r="Q28" i="4"/>
  <c r="N28" i="4"/>
  <c r="J28" i="4"/>
  <c r="G28" i="4"/>
  <c r="C28" i="4" s="1"/>
  <c r="D28" i="4"/>
  <c r="V27" i="4"/>
  <c r="Q27" i="4"/>
  <c r="Q16" i="4" s="1"/>
  <c r="N27" i="4"/>
  <c r="J27" i="4"/>
  <c r="G27" i="4"/>
  <c r="D27" i="4"/>
  <c r="C27" i="4" s="1"/>
  <c r="V26" i="4"/>
  <c r="Q26" i="4"/>
  <c r="N26" i="4"/>
  <c r="J26" i="4"/>
  <c r="G26" i="4"/>
  <c r="D26" i="4"/>
  <c r="C26" i="4"/>
  <c r="V25" i="4"/>
  <c r="Q25" i="4"/>
  <c r="N25" i="4"/>
  <c r="J25" i="4"/>
  <c r="C25" i="4" s="1"/>
  <c r="G25" i="4"/>
  <c r="D25" i="4"/>
  <c r="V24" i="4"/>
  <c r="Q24" i="4"/>
  <c r="N24" i="4"/>
  <c r="J24" i="4"/>
  <c r="G24" i="4"/>
  <c r="C24" i="4" s="1"/>
  <c r="D24" i="4"/>
  <c r="V23" i="4"/>
  <c r="Q23" i="4"/>
  <c r="N23" i="4"/>
  <c r="J23" i="4"/>
  <c r="G23" i="4"/>
  <c r="D23" i="4"/>
  <c r="C23" i="4" s="1"/>
  <c r="V22" i="4"/>
  <c r="Q22" i="4"/>
  <c r="N22" i="4"/>
  <c r="J22" i="4"/>
  <c r="G22" i="4"/>
  <c r="D22" i="4"/>
  <c r="C22" i="4"/>
  <c r="V21" i="4"/>
  <c r="Q21" i="4"/>
  <c r="N21" i="4"/>
  <c r="J21" i="4"/>
  <c r="C21" i="4" s="1"/>
  <c r="G21" i="4"/>
  <c r="D21" i="4"/>
  <c r="V20" i="4"/>
  <c r="V16" i="4" s="1"/>
  <c r="Q20" i="4"/>
  <c r="N20" i="4"/>
  <c r="J20" i="4"/>
  <c r="J16" i="4" s="1"/>
  <c r="G20" i="4"/>
  <c r="G16" i="4" s="1"/>
  <c r="D20" i="4"/>
  <c r="V19" i="4"/>
  <c r="Q19" i="4"/>
  <c r="N19" i="4"/>
  <c r="J19" i="4"/>
  <c r="G19" i="4"/>
  <c r="D19" i="4"/>
  <c r="C19" i="4" s="1"/>
  <c r="V18" i="4"/>
  <c r="Q18" i="4"/>
  <c r="N18" i="4"/>
  <c r="J18" i="4"/>
  <c r="G18" i="4"/>
  <c r="D18" i="4"/>
  <c r="D15" i="4" s="1"/>
  <c r="D14" i="4" s="1"/>
  <c r="C18" i="4"/>
  <c r="V17" i="4"/>
  <c r="Q17" i="4"/>
  <c r="Q15" i="4" s="1"/>
  <c r="N17" i="4"/>
  <c r="J17" i="4"/>
  <c r="C17" i="4" s="1"/>
  <c r="C15" i="4" s="1"/>
  <c r="G17" i="4"/>
  <c r="D17" i="4"/>
  <c r="X16" i="4"/>
  <c r="W16" i="4"/>
  <c r="U16" i="4"/>
  <c r="T16" i="4"/>
  <c r="S16" i="4"/>
  <c r="R16" i="4"/>
  <c r="P16" i="4"/>
  <c r="O16" i="4"/>
  <c r="M16" i="4"/>
  <c r="L16" i="4"/>
  <c r="K16" i="4"/>
  <c r="I16" i="4"/>
  <c r="H16" i="4"/>
  <c r="F16" i="4"/>
  <c r="E16" i="4"/>
  <c r="D16" i="4"/>
  <c r="X15" i="4"/>
  <c r="W15" i="4"/>
  <c r="W14" i="4" s="1"/>
  <c r="U15" i="4"/>
  <c r="T15" i="4"/>
  <c r="S15" i="4"/>
  <c r="S14" i="4" s="1"/>
  <c r="R15" i="4"/>
  <c r="R14" i="4" s="1"/>
  <c r="P15" i="4"/>
  <c r="O15" i="4"/>
  <c r="O14" i="4" s="1"/>
  <c r="N15" i="4"/>
  <c r="N14" i="4" s="1"/>
  <c r="M15" i="4"/>
  <c r="L15" i="4"/>
  <c r="K15" i="4"/>
  <c r="K14" i="4" s="1"/>
  <c r="J15" i="4"/>
  <c r="J14" i="4" s="1"/>
  <c r="I15" i="4"/>
  <c r="H15" i="4"/>
  <c r="F15" i="4"/>
  <c r="F14" i="4" s="1"/>
  <c r="E15" i="4"/>
  <c r="X14" i="4"/>
  <c r="U14" i="4"/>
  <c r="T14" i="4"/>
  <c r="P14" i="4"/>
  <c r="M14" i="4"/>
  <c r="L14" i="4"/>
  <c r="I14" i="4"/>
  <c r="H14" i="4"/>
  <c r="E14" i="4"/>
  <c r="T81" i="3"/>
  <c r="P81" i="3"/>
  <c r="M81" i="3"/>
  <c r="J81" i="3"/>
  <c r="C81" i="3" s="1"/>
  <c r="G81" i="3"/>
  <c r="D81" i="3"/>
  <c r="T80" i="3"/>
  <c r="P80" i="3"/>
  <c r="M80" i="3"/>
  <c r="J80" i="3"/>
  <c r="G80" i="3"/>
  <c r="C80" i="3" s="1"/>
  <c r="D80" i="3"/>
  <c r="T79" i="3"/>
  <c r="P79" i="3"/>
  <c r="M79" i="3"/>
  <c r="J79" i="3"/>
  <c r="G79" i="3"/>
  <c r="D79" i="3"/>
  <c r="C79" i="3" s="1"/>
  <c r="T78" i="3"/>
  <c r="P78" i="3"/>
  <c r="M78" i="3"/>
  <c r="M16" i="3" s="1"/>
  <c r="J78" i="3"/>
  <c r="G78" i="3"/>
  <c r="D78" i="3"/>
  <c r="C78" i="3"/>
  <c r="T77" i="3"/>
  <c r="P77" i="3"/>
  <c r="M77" i="3"/>
  <c r="J77" i="3"/>
  <c r="C77" i="3" s="1"/>
  <c r="G77" i="3"/>
  <c r="D77" i="3"/>
  <c r="T76" i="3"/>
  <c r="P76" i="3"/>
  <c r="M76" i="3"/>
  <c r="J76" i="3"/>
  <c r="G76" i="3"/>
  <c r="C76" i="3" s="1"/>
  <c r="D76" i="3"/>
  <c r="T75" i="3"/>
  <c r="P75" i="3"/>
  <c r="M75" i="3"/>
  <c r="J75" i="3"/>
  <c r="G75" i="3"/>
  <c r="D75" i="3"/>
  <c r="C75" i="3" s="1"/>
  <c r="T74" i="3"/>
  <c r="P74" i="3"/>
  <c r="M74" i="3"/>
  <c r="J74" i="3"/>
  <c r="G74" i="3"/>
  <c r="D74" i="3"/>
  <c r="C74" i="3"/>
  <c r="T73" i="3"/>
  <c r="P73" i="3"/>
  <c r="M73" i="3"/>
  <c r="J73" i="3"/>
  <c r="C73" i="3" s="1"/>
  <c r="G73" i="3"/>
  <c r="D73" i="3"/>
  <c r="T72" i="3"/>
  <c r="P72" i="3"/>
  <c r="M72" i="3"/>
  <c r="J72" i="3"/>
  <c r="G72" i="3"/>
  <c r="C72" i="3" s="1"/>
  <c r="D72" i="3"/>
  <c r="T71" i="3"/>
  <c r="P71" i="3"/>
  <c r="M71" i="3"/>
  <c r="J71" i="3"/>
  <c r="G71" i="3"/>
  <c r="D71" i="3"/>
  <c r="C71" i="3" s="1"/>
  <c r="T70" i="3"/>
  <c r="P70" i="3"/>
  <c r="M70" i="3"/>
  <c r="J70" i="3"/>
  <c r="G70" i="3"/>
  <c r="D70" i="3"/>
  <c r="C70" i="3"/>
  <c r="T69" i="3"/>
  <c r="P69" i="3"/>
  <c r="M69" i="3"/>
  <c r="J69" i="3"/>
  <c r="C69" i="3" s="1"/>
  <c r="G69" i="3"/>
  <c r="D69" i="3"/>
  <c r="T68" i="3"/>
  <c r="P68" i="3"/>
  <c r="M68" i="3"/>
  <c r="J68" i="3"/>
  <c r="G68" i="3"/>
  <c r="D68" i="3"/>
  <c r="C68" i="3" s="1"/>
  <c r="T67" i="3"/>
  <c r="P67" i="3"/>
  <c r="M67" i="3"/>
  <c r="J67" i="3"/>
  <c r="G67" i="3"/>
  <c r="D67" i="3"/>
  <c r="C67" i="3" s="1"/>
  <c r="T66" i="3"/>
  <c r="P66" i="3"/>
  <c r="M66" i="3"/>
  <c r="J66" i="3"/>
  <c r="G66" i="3"/>
  <c r="D66" i="3"/>
  <c r="C66" i="3"/>
  <c r="T65" i="3"/>
  <c r="P65" i="3"/>
  <c r="M65" i="3"/>
  <c r="J65" i="3"/>
  <c r="C65" i="3" s="1"/>
  <c r="G65" i="3"/>
  <c r="D65" i="3"/>
  <c r="T64" i="3"/>
  <c r="P64" i="3"/>
  <c r="M64" i="3"/>
  <c r="J64" i="3"/>
  <c r="G64" i="3"/>
  <c r="D64" i="3"/>
  <c r="C64" i="3" s="1"/>
  <c r="T63" i="3"/>
  <c r="P63" i="3"/>
  <c r="M63" i="3"/>
  <c r="J63" i="3"/>
  <c r="G63" i="3"/>
  <c r="D63" i="3"/>
  <c r="C63" i="3" s="1"/>
  <c r="T62" i="3"/>
  <c r="P62" i="3"/>
  <c r="M62" i="3"/>
  <c r="J62" i="3"/>
  <c r="G62" i="3"/>
  <c r="D62" i="3"/>
  <c r="C62" i="3"/>
  <c r="T61" i="3"/>
  <c r="P61" i="3"/>
  <c r="M61" i="3"/>
  <c r="J61" i="3"/>
  <c r="C61" i="3" s="1"/>
  <c r="G61" i="3"/>
  <c r="D61" i="3"/>
  <c r="T60" i="3"/>
  <c r="P60" i="3"/>
  <c r="M60" i="3"/>
  <c r="J60" i="3"/>
  <c r="G60" i="3"/>
  <c r="D60" i="3"/>
  <c r="C60" i="3" s="1"/>
  <c r="T59" i="3"/>
  <c r="P59" i="3"/>
  <c r="M59" i="3"/>
  <c r="J59" i="3"/>
  <c r="G59" i="3"/>
  <c r="D59" i="3"/>
  <c r="C59" i="3" s="1"/>
  <c r="T58" i="3"/>
  <c r="P58" i="3"/>
  <c r="M58" i="3"/>
  <c r="J58" i="3"/>
  <c r="G58" i="3"/>
  <c r="D58" i="3"/>
  <c r="C58" i="3"/>
  <c r="T57" i="3"/>
  <c r="P57" i="3"/>
  <c r="M57" i="3"/>
  <c r="J57" i="3"/>
  <c r="C57" i="3" s="1"/>
  <c r="G57" i="3"/>
  <c r="D57" i="3"/>
  <c r="T56" i="3"/>
  <c r="P56" i="3"/>
  <c r="M56" i="3"/>
  <c r="J56" i="3"/>
  <c r="G56" i="3"/>
  <c r="D56" i="3"/>
  <c r="C56" i="3" s="1"/>
  <c r="T55" i="3"/>
  <c r="P55" i="3"/>
  <c r="M55" i="3"/>
  <c r="J55" i="3"/>
  <c r="G55" i="3"/>
  <c r="D55" i="3"/>
  <c r="C55" i="3" s="1"/>
  <c r="T54" i="3"/>
  <c r="P54" i="3"/>
  <c r="M54" i="3"/>
  <c r="J54" i="3"/>
  <c r="G54" i="3"/>
  <c r="D54" i="3"/>
  <c r="C54" i="3"/>
  <c r="T53" i="3"/>
  <c r="P53" i="3"/>
  <c r="M53" i="3"/>
  <c r="J53" i="3"/>
  <c r="C53" i="3" s="1"/>
  <c r="G53" i="3"/>
  <c r="D53" i="3"/>
  <c r="T52" i="3"/>
  <c r="P52" i="3"/>
  <c r="M52" i="3"/>
  <c r="J52" i="3"/>
  <c r="G52" i="3"/>
  <c r="D52" i="3"/>
  <c r="C52" i="3" s="1"/>
  <c r="T51" i="3"/>
  <c r="P51" i="3"/>
  <c r="M51" i="3"/>
  <c r="J51" i="3"/>
  <c r="G51" i="3"/>
  <c r="D51" i="3"/>
  <c r="C51" i="3" s="1"/>
  <c r="T50" i="3"/>
  <c r="P50" i="3"/>
  <c r="M50" i="3"/>
  <c r="J50" i="3"/>
  <c r="G50" i="3"/>
  <c r="D50" i="3"/>
  <c r="C50" i="3"/>
  <c r="T49" i="3"/>
  <c r="P49" i="3"/>
  <c r="M49" i="3"/>
  <c r="J49" i="3"/>
  <c r="C49" i="3" s="1"/>
  <c r="G49" i="3"/>
  <c r="D49" i="3"/>
  <c r="T48" i="3"/>
  <c r="P48" i="3"/>
  <c r="M48" i="3"/>
  <c r="J48" i="3"/>
  <c r="G48" i="3"/>
  <c r="D48" i="3"/>
  <c r="C48" i="3" s="1"/>
  <c r="T47" i="3"/>
  <c r="P47" i="3"/>
  <c r="M47" i="3"/>
  <c r="J47" i="3"/>
  <c r="G47" i="3"/>
  <c r="D47" i="3"/>
  <c r="C47" i="3" s="1"/>
  <c r="T46" i="3"/>
  <c r="P46" i="3"/>
  <c r="M46" i="3"/>
  <c r="J46" i="3"/>
  <c r="G46" i="3"/>
  <c r="D46" i="3"/>
  <c r="C46" i="3"/>
  <c r="T45" i="3"/>
  <c r="P45" i="3"/>
  <c r="M45" i="3"/>
  <c r="J45" i="3"/>
  <c r="C45" i="3" s="1"/>
  <c r="G45" i="3"/>
  <c r="D45" i="3"/>
  <c r="T44" i="3"/>
  <c r="P44" i="3"/>
  <c r="M44" i="3"/>
  <c r="J44" i="3"/>
  <c r="G44" i="3"/>
  <c r="C44" i="3" s="1"/>
  <c r="D44" i="3"/>
  <c r="T43" i="3"/>
  <c r="P43" i="3"/>
  <c r="M43" i="3"/>
  <c r="J43" i="3"/>
  <c r="G43" i="3"/>
  <c r="D43" i="3"/>
  <c r="C43" i="3" s="1"/>
  <c r="T42" i="3"/>
  <c r="P42" i="3"/>
  <c r="M42" i="3"/>
  <c r="J42" i="3"/>
  <c r="G42" i="3"/>
  <c r="D42" i="3"/>
  <c r="C42" i="3"/>
  <c r="T41" i="3"/>
  <c r="P41" i="3"/>
  <c r="M41" i="3"/>
  <c r="J41" i="3"/>
  <c r="C41" i="3" s="1"/>
  <c r="G41" i="3"/>
  <c r="D41" i="3"/>
  <c r="T40" i="3"/>
  <c r="P40" i="3"/>
  <c r="M40" i="3"/>
  <c r="J40" i="3"/>
  <c r="G40" i="3"/>
  <c r="C40" i="3" s="1"/>
  <c r="D40" i="3"/>
  <c r="T39" i="3"/>
  <c r="P39" i="3"/>
  <c r="M39" i="3"/>
  <c r="J39" i="3"/>
  <c r="G39" i="3"/>
  <c r="D39" i="3"/>
  <c r="C39" i="3" s="1"/>
  <c r="T38" i="3"/>
  <c r="P38" i="3"/>
  <c r="M38" i="3"/>
  <c r="J38" i="3"/>
  <c r="G38" i="3"/>
  <c r="D38" i="3"/>
  <c r="C38" i="3"/>
  <c r="T37" i="3"/>
  <c r="P37" i="3"/>
  <c r="M37" i="3"/>
  <c r="J37" i="3"/>
  <c r="C37" i="3" s="1"/>
  <c r="G37" i="3"/>
  <c r="D37" i="3"/>
  <c r="T36" i="3"/>
  <c r="P36" i="3"/>
  <c r="M36" i="3"/>
  <c r="J36" i="3"/>
  <c r="G36" i="3"/>
  <c r="C36" i="3" s="1"/>
  <c r="D36" i="3"/>
  <c r="T35" i="3"/>
  <c r="P35" i="3"/>
  <c r="M35" i="3"/>
  <c r="J35" i="3"/>
  <c r="G35" i="3"/>
  <c r="D35" i="3"/>
  <c r="C35" i="3" s="1"/>
  <c r="T34" i="3"/>
  <c r="P34" i="3"/>
  <c r="M34" i="3"/>
  <c r="J34" i="3"/>
  <c r="G34" i="3"/>
  <c r="D34" i="3"/>
  <c r="C34" i="3"/>
  <c r="T33" i="3"/>
  <c r="P33" i="3"/>
  <c r="M33" i="3"/>
  <c r="J33" i="3"/>
  <c r="C33" i="3" s="1"/>
  <c r="G33" i="3"/>
  <c r="D33" i="3"/>
  <c r="T32" i="3"/>
  <c r="P32" i="3"/>
  <c r="M32" i="3"/>
  <c r="J32" i="3"/>
  <c r="G32" i="3"/>
  <c r="C32" i="3" s="1"/>
  <c r="D32" i="3"/>
  <c r="T31" i="3"/>
  <c r="P31" i="3"/>
  <c r="M31" i="3"/>
  <c r="J31" i="3"/>
  <c r="G31" i="3"/>
  <c r="D31" i="3"/>
  <c r="C31" i="3" s="1"/>
  <c r="T30" i="3"/>
  <c r="P30" i="3"/>
  <c r="M30" i="3"/>
  <c r="J30" i="3"/>
  <c r="G30" i="3"/>
  <c r="D30" i="3"/>
  <c r="C30" i="3"/>
  <c r="T29" i="3"/>
  <c r="P29" i="3"/>
  <c r="M29" i="3"/>
  <c r="J29" i="3"/>
  <c r="C29" i="3" s="1"/>
  <c r="G29" i="3"/>
  <c r="D29" i="3"/>
  <c r="T28" i="3"/>
  <c r="P28" i="3"/>
  <c r="M28" i="3"/>
  <c r="J28" i="3"/>
  <c r="G28" i="3"/>
  <c r="D28" i="3"/>
  <c r="C28" i="3" s="1"/>
  <c r="T27" i="3"/>
  <c r="P27" i="3"/>
  <c r="M27" i="3"/>
  <c r="J27" i="3"/>
  <c r="G27" i="3"/>
  <c r="D27" i="3"/>
  <c r="C27" i="3" s="1"/>
  <c r="T26" i="3"/>
  <c r="P26" i="3"/>
  <c r="M26" i="3"/>
  <c r="C26" i="3" s="1"/>
  <c r="J26" i="3"/>
  <c r="G26" i="3"/>
  <c r="D26" i="3"/>
  <c r="T25" i="3"/>
  <c r="P25" i="3"/>
  <c r="M25" i="3"/>
  <c r="J25" i="3"/>
  <c r="C25" i="3" s="1"/>
  <c r="G25" i="3"/>
  <c r="D25" i="3"/>
  <c r="T24" i="3"/>
  <c r="P24" i="3"/>
  <c r="M24" i="3"/>
  <c r="J24" i="3"/>
  <c r="G24" i="3"/>
  <c r="G15" i="3" s="1"/>
  <c r="G14" i="3" s="1"/>
  <c r="D24" i="3"/>
  <c r="C24" i="3" s="1"/>
  <c r="T23" i="3"/>
  <c r="P23" i="3"/>
  <c r="M23" i="3"/>
  <c r="J23" i="3"/>
  <c r="G23" i="3"/>
  <c r="D23" i="3"/>
  <c r="C23" i="3" s="1"/>
  <c r="T22" i="3"/>
  <c r="P22" i="3"/>
  <c r="M22" i="3"/>
  <c r="J22" i="3"/>
  <c r="G22" i="3"/>
  <c r="D22" i="3"/>
  <c r="C22" i="3"/>
  <c r="T21" i="3"/>
  <c r="P21" i="3"/>
  <c r="M21" i="3"/>
  <c r="J21" i="3"/>
  <c r="C21" i="3" s="1"/>
  <c r="G21" i="3"/>
  <c r="D21" i="3"/>
  <c r="T20" i="3"/>
  <c r="P20" i="3"/>
  <c r="M20" i="3"/>
  <c r="J20" i="3"/>
  <c r="J16" i="3" s="1"/>
  <c r="G20" i="3"/>
  <c r="G16" i="3" s="1"/>
  <c r="D20" i="3"/>
  <c r="C20" i="3" s="1"/>
  <c r="T19" i="3"/>
  <c r="T15" i="3" s="1"/>
  <c r="T14" i="3" s="1"/>
  <c r="P19" i="3"/>
  <c r="M19" i="3"/>
  <c r="J19" i="3"/>
  <c r="G19" i="3"/>
  <c r="D19" i="3"/>
  <c r="C19" i="3" s="1"/>
  <c r="T18" i="3"/>
  <c r="P18" i="3"/>
  <c r="P15" i="3" s="1"/>
  <c r="P14" i="3" s="1"/>
  <c r="M18" i="3"/>
  <c r="J18" i="3"/>
  <c r="G18" i="3"/>
  <c r="D18" i="3"/>
  <c r="D15" i="3" s="1"/>
  <c r="D14" i="3" s="1"/>
  <c r="C18" i="3"/>
  <c r="T17" i="3"/>
  <c r="P17" i="3"/>
  <c r="M17" i="3"/>
  <c r="M15" i="3" s="1"/>
  <c r="M14" i="3" s="1"/>
  <c r="J17" i="3"/>
  <c r="C17" i="3" s="1"/>
  <c r="G17" i="3"/>
  <c r="D17" i="3"/>
  <c r="X16" i="3"/>
  <c r="W16" i="3"/>
  <c r="V16" i="3"/>
  <c r="U16" i="3"/>
  <c r="T16" i="3"/>
  <c r="S16" i="3"/>
  <c r="R16" i="3"/>
  <c r="Q16" i="3"/>
  <c r="P16" i="3"/>
  <c r="O16" i="3"/>
  <c r="N16" i="3"/>
  <c r="L16" i="3"/>
  <c r="K16" i="3"/>
  <c r="I16" i="3"/>
  <c r="H16" i="3"/>
  <c r="F16" i="3"/>
  <c r="E16" i="3"/>
  <c r="D16" i="3"/>
  <c r="X15" i="3"/>
  <c r="W15" i="3"/>
  <c r="W14" i="3" s="1"/>
  <c r="V15" i="3"/>
  <c r="V14" i="3" s="1"/>
  <c r="U15" i="3"/>
  <c r="S15" i="3"/>
  <c r="S14" i="3" s="1"/>
  <c r="R15" i="3"/>
  <c r="R14" i="3" s="1"/>
  <c r="Q15" i="3"/>
  <c r="O15" i="3"/>
  <c r="O14" i="3" s="1"/>
  <c r="N15" i="3"/>
  <c r="N14" i="3" s="1"/>
  <c r="L15" i="3"/>
  <c r="K15" i="3"/>
  <c r="K14" i="3" s="1"/>
  <c r="J15" i="3"/>
  <c r="I15" i="3"/>
  <c r="H15" i="3"/>
  <c r="F15" i="3"/>
  <c r="F14" i="3" s="1"/>
  <c r="E15" i="3"/>
  <c r="X14" i="3"/>
  <c r="U14" i="3"/>
  <c r="Q14" i="3"/>
  <c r="L14" i="3"/>
  <c r="I14" i="3"/>
  <c r="H14" i="3"/>
  <c r="E14" i="3"/>
  <c r="T83" i="2"/>
  <c r="P83" i="2"/>
  <c r="M83" i="2"/>
  <c r="C83" i="2" s="1"/>
  <c r="J83" i="2"/>
  <c r="G83" i="2"/>
  <c r="D83" i="2"/>
  <c r="T82" i="2"/>
  <c r="P82" i="2"/>
  <c r="M82" i="2"/>
  <c r="J82" i="2"/>
  <c r="G82" i="2"/>
  <c r="D82" i="2"/>
  <c r="C82" i="2" s="1"/>
  <c r="T81" i="2"/>
  <c r="P81" i="2"/>
  <c r="M81" i="2"/>
  <c r="J81" i="2"/>
  <c r="G81" i="2"/>
  <c r="C81" i="2" s="1"/>
  <c r="D81" i="2"/>
  <c r="T80" i="2"/>
  <c r="P80" i="2"/>
  <c r="M80" i="2"/>
  <c r="J80" i="2"/>
  <c r="G80" i="2"/>
  <c r="D80" i="2"/>
  <c r="C80" i="2" s="1"/>
  <c r="T79" i="2"/>
  <c r="P79" i="2"/>
  <c r="M79" i="2"/>
  <c r="J79" i="2"/>
  <c r="G79" i="2"/>
  <c r="D79" i="2"/>
  <c r="C79" i="2"/>
  <c r="T78" i="2"/>
  <c r="P78" i="2"/>
  <c r="M78" i="2"/>
  <c r="J78" i="2"/>
  <c r="G78" i="2"/>
  <c r="D78" i="2"/>
  <c r="C78" i="2" s="1"/>
  <c r="T77" i="2"/>
  <c r="P77" i="2"/>
  <c r="M77" i="2"/>
  <c r="J77" i="2"/>
  <c r="G77" i="2"/>
  <c r="C77" i="2" s="1"/>
  <c r="D77" i="2"/>
  <c r="T76" i="2"/>
  <c r="P76" i="2"/>
  <c r="M76" i="2"/>
  <c r="J76" i="2"/>
  <c r="G76" i="2"/>
  <c r="D76" i="2"/>
  <c r="C76" i="2" s="1"/>
  <c r="T75" i="2"/>
  <c r="P75" i="2"/>
  <c r="M75" i="2"/>
  <c r="J75" i="2"/>
  <c r="G75" i="2"/>
  <c r="D75" i="2"/>
  <c r="C75" i="2"/>
  <c r="T74" i="2"/>
  <c r="P74" i="2"/>
  <c r="M74" i="2"/>
  <c r="J74" i="2"/>
  <c r="G74" i="2"/>
  <c r="D74" i="2"/>
  <c r="C74" i="2" s="1"/>
  <c r="T73" i="2"/>
  <c r="P73" i="2"/>
  <c r="M73" i="2"/>
  <c r="J73" i="2"/>
  <c r="G73" i="2"/>
  <c r="C73" i="2" s="1"/>
  <c r="D73" i="2"/>
  <c r="T72" i="2"/>
  <c r="P72" i="2"/>
  <c r="M72" i="2"/>
  <c r="J72" i="2"/>
  <c r="G72" i="2"/>
  <c r="D72" i="2"/>
  <c r="C72" i="2" s="1"/>
  <c r="T71" i="2"/>
  <c r="P71" i="2"/>
  <c r="M71" i="2"/>
  <c r="J71" i="2"/>
  <c r="G71" i="2"/>
  <c r="D71" i="2"/>
  <c r="C71" i="2"/>
  <c r="T70" i="2"/>
  <c r="P70" i="2"/>
  <c r="M70" i="2"/>
  <c r="J70" i="2"/>
  <c r="G70" i="2"/>
  <c r="D70" i="2"/>
  <c r="C70" i="2" s="1"/>
  <c r="T69" i="2"/>
  <c r="P69" i="2"/>
  <c r="M69" i="2"/>
  <c r="J69" i="2"/>
  <c r="G69" i="2"/>
  <c r="C69" i="2" s="1"/>
  <c r="D69" i="2"/>
  <c r="T68" i="2"/>
  <c r="P68" i="2"/>
  <c r="M68" i="2"/>
  <c r="J68" i="2"/>
  <c r="G68" i="2"/>
  <c r="D68" i="2"/>
  <c r="C68" i="2" s="1"/>
  <c r="T67" i="2"/>
  <c r="P67" i="2"/>
  <c r="M67" i="2"/>
  <c r="J67" i="2"/>
  <c r="G67" i="2"/>
  <c r="D67" i="2"/>
  <c r="C67" i="2"/>
  <c r="T66" i="2"/>
  <c r="P66" i="2"/>
  <c r="M66" i="2"/>
  <c r="J66" i="2"/>
  <c r="G66" i="2"/>
  <c r="D66" i="2"/>
  <c r="C66" i="2" s="1"/>
  <c r="T65" i="2"/>
  <c r="P65" i="2"/>
  <c r="M65" i="2"/>
  <c r="J65" i="2"/>
  <c r="G65" i="2"/>
  <c r="C65" i="2" s="1"/>
  <c r="D65" i="2"/>
  <c r="T64" i="2"/>
  <c r="P64" i="2"/>
  <c r="M64" i="2"/>
  <c r="J64" i="2"/>
  <c r="G64" i="2"/>
  <c r="D64" i="2"/>
  <c r="C64" i="2" s="1"/>
  <c r="T63" i="2"/>
  <c r="P63" i="2"/>
  <c r="M63" i="2"/>
  <c r="J63" i="2"/>
  <c r="G63" i="2"/>
  <c r="D63" i="2"/>
  <c r="C63" i="2"/>
  <c r="T62" i="2"/>
  <c r="P62" i="2"/>
  <c r="M62" i="2"/>
  <c r="J62" i="2"/>
  <c r="G62" i="2"/>
  <c r="D62" i="2"/>
  <c r="C62" i="2" s="1"/>
  <c r="T61" i="2"/>
  <c r="P61" i="2"/>
  <c r="M61" i="2"/>
  <c r="J61" i="2"/>
  <c r="G61" i="2"/>
  <c r="C61" i="2" s="1"/>
  <c r="D61" i="2"/>
  <c r="T60" i="2"/>
  <c r="P60" i="2"/>
  <c r="M60" i="2"/>
  <c r="J60" i="2"/>
  <c r="G60" i="2"/>
  <c r="D60" i="2"/>
  <c r="C60" i="2" s="1"/>
  <c r="T59" i="2"/>
  <c r="P59" i="2"/>
  <c r="M59" i="2"/>
  <c r="J59" i="2"/>
  <c r="G59" i="2"/>
  <c r="D59" i="2"/>
  <c r="C59" i="2"/>
  <c r="T58" i="2"/>
  <c r="P58" i="2"/>
  <c r="M58" i="2"/>
  <c r="J58" i="2"/>
  <c r="G58" i="2"/>
  <c r="D58" i="2"/>
  <c r="C58" i="2" s="1"/>
  <c r="T57" i="2"/>
  <c r="P57" i="2"/>
  <c r="M57" i="2"/>
  <c r="J57" i="2"/>
  <c r="G57" i="2"/>
  <c r="C57" i="2" s="1"/>
  <c r="D57" i="2"/>
  <c r="T56" i="2"/>
  <c r="P56" i="2"/>
  <c r="M56" i="2"/>
  <c r="J56" i="2"/>
  <c r="G56" i="2"/>
  <c r="D56" i="2"/>
  <c r="C56" i="2" s="1"/>
  <c r="T55" i="2"/>
  <c r="P55" i="2"/>
  <c r="M55" i="2"/>
  <c r="J55" i="2"/>
  <c r="G55" i="2"/>
  <c r="D55" i="2"/>
  <c r="C55" i="2"/>
  <c r="T54" i="2"/>
  <c r="P54" i="2"/>
  <c r="M54" i="2"/>
  <c r="J54" i="2"/>
  <c r="G54" i="2"/>
  <c r="D54" i="2"/>
  <c r="C54" i="2" s="1"/>
  <c r="T53" i="2"/>
  <c r="P53" i="2"/>
  <c r="M53" i="2"/>
  <c r="J53" i="2"/>
  <c r="G53" i="2"/>
  <c r="C53" i="2" s="1"/>
  <c r="D53" i="2"/>
  <c r="T52" i="2"/>
  <c r="P52" i="2"/>
  <c r="M52" i="2"/>
  <c r="J52" i="2"/>
  <c r="G52" i="2"/>
  <c r="D52" i="2"/>
  <c r="C52" i="2" s="1"/>
  <c r="T51" i="2"/>
  <c r="P51" i="2"/>
  <c r="M51" i="2"/>
  <c r="J51" i="2"/>
  <c r="G51" i="2"/>
  <c r="D51" i="2"/>
  <c r="C51" i="2"/>
  <c r="T50" i="2"/>
  <c r="P50" i="2"/>
  <c r="M50" i="2"/>
  <c r="J50" i="2"/>
  <c r="G50" i="2"/>
  <c r="D50" i="2"/>
  <c r="C50" i="2" s="1"/>
  <c r="T49" i="2"/>
  <c r="P49" i="2"/>
  <c r="M49" i="2"/>
  <c r="J49" i="2"/>
  <c r="G49" i="2"/>
  <c r="C49" i="2" s="1"/>
  <c r="D49" i="2"/>
  <c r="T48" i="2"/>
  <c r="P48" i="2"/>
  <c r="M48" i="2"/>
  <c r="J48" i="2"/>
  <c r="G48" i="2"/>
  <c r="D48" i="2"/>
  <c r="C48" i="2" s="1"/>
  <c r="T47" i="2"/>
  <c r="P47" i="2"/>
  <c r="M47" i="2"/>
  <c r="J47" i="2"/>
  <c r="G47" i="2"/>
  <c r="D47" i="2"/>
  <c r="C47" i="2"/>
  <c r="T46" i="2"/>
  <c r="P46" i="2"/>
  <c r="M46" i="2"/>
  <c r="J46" i="2"/>
  <c r="G46" i="2"/>
  <c r="D46" i="2"/>
  <c r="C46" i="2" s="1"/>
  <c r="T45" i="2"/>
  <c r="P45" i="2"/>
  <c r="M45" i="2"/>
  <c r="J45" i="2"/>
  <c r="G45" i="2"/>
  <c r="C45" i="2" s="1"/>
  <c r="D45" i="2"/>
  <c r="T44" i="2"/>
  <c r="P44" i="2"/>
  <c r="M44" i="2"/>
  <c r="J44" i="2"/>
  <c r="G44" i="2"/>
  <c r="D44" i="2"/>
  <c r="C44" i="2" s="1"/>
  <c r="T43" i="2"/>
  <c r="P43" i="2"/>
  <c r="M43" i="2"/>
  <c r="J43" i="2"/>
  <c r="G43" i="2"/>
  <c r="D43" i="2"/>
  <c r="C43" i="2"/>
  <c r="T42" i="2"/>
  <c r="P42" i="2"/>
  <c r="M42" i="2"/>
  <c r="J42" i="2"/>
  <c r="G42" i="2"/>
  <c r="D42" i="2"/>
  <c r="C42" i="2" s="1"/>
  <c r="T41" i="2"/>
  <c r="P41" i="2"/>
  <c r="M41" i="2"/>
  <c r="J41" i="2"/>
  <c r="G41" i="2"/>
  <c r="C41" i="2" s="1"/>
  <c r="D41" i="2"/>
  <c r="T40" i="2"/>
  <c r="P40" i="2"/>
  <c r="M40" i="2"/>
  <c r="J40" i="2"/>
  <c r="G40" i="2"/>
  <c r="D40" i="2"/>
  <c r="C40" i="2" s="1"/>
  <c r="T39" i="2"/>
  <c r="P39" i="2"/>
  <c r="M39" i="2"/>
  <c r="J39" i="2"/>
  <c r="G39" i="2"/>
  <c r="D39" i="2"/>
  <c r="C39" i="2"/>
  <c r="T38" i="2"/>
  <c r="P38" i="2"/>
  <c r="M38" i="2"/>
  <c r="J38" i="2"/>
  <c r="C38" i="2" s="1"/>
  <c r="G38" i="2"/>
  <c r="D38" i="2"/>
  <c r="T37" i="2"/>
  <c r="P37" i="2"/>
  <c r="M37" i="2"/>
  <c r="J37" i="2"/>
  <c r="G37" i="2"/>
  <c r="C37" i="2" s="1"/>
  <c r="D37" i="2"/>
  <c r="T36" i="2"/>
  <c r="P36" i="2"/>
  <c r="M36" i="2"/>
  <c r="J36" i="2"/>
  <c r="G36" i="2"/>
  <c r="D36" i="2"/>
  <c r="C36" i="2" s="1"/>
  <c r="T35" i="2"/>
  <c r="P35" i="2"/>
  <c r="M35" i="2"/>
  <c r="J35" i="2"/>
  <c r="G35" i="2"/>
  <c r="D35" i="2"/>
  <c r="C35" i="2"/>
  <c r="T34" i="2"/>
  <c r="P34" i="2"/>
  <c r="M34" i="2"/>
  <c r="J34" i="2"/>
  <c r="C34" i="2" s="1"/>
  <c r="G34" i="2"/>
  <c r="D34" i="2"/>
  <c r="T33" i="2"/>
  <c r="P33" i="2"/>
  <c r="M33" i="2"/>
  <c r="J33" i="2"/>
  <c r="G33" i="2"/>
  <c r="C33" i="2" s="1"/>
  <c r="D33" i="2"/>
  <c r="T32" i="2"/>
  <c r="P32" i="2"/>
  <c r="M32" i="2"/>
  <c r="J32" i="2"/>
  <c r="G32" i="2"/>
  <c r="D32" i="2"/>
  <c r="C32" i="2" s="1"/>
  <c r="T31" i="2"/>
  <c r="P31" i="2"/>
  <c r="M31" i="2"/>
  <c r="J31" i="2"/>
  <c r="G31" i="2"/>
  <c r="D31" i="2"/>
  <c r="C31" i="2"/>
  <c r="T30" i="2"/>
  <c r="P30" i="2"/>
  <c r="M30" i="2"/>
  <c r="J30" i="2"/>
  <c r="C30" i="2" s="1"/>
  <c r="G30" i="2"/>
  <c r="D30" i="2"/>
  <c r="T29" i="2"/>
  <c r="P29" i="2"/>
  <c r="M29" i="2"/>
  <c r="J29" i="2"/>
  <c r="G29" i="2"/>
  <c r="C29" i="2" s="1"/>
  <c r="D29" i="2"/>
  <c r="T28" i="2"/>
  <c r="P28" i="2"/>
  <c r="M28" i="2"/>
  <c r="J28" i="2"/>
  <c r="G28" i="2"/>
  <c r="D28" i="2"/>
  <c r="C28" i="2" s="1"/>
  <c r="T27" i="2"/>
  <c r="P27" i="2"/>
  <c r="M27" i="2"/>
  <c r="J27" i="2"/>
  <c r="G27" i="2"/>
  <c r="D27" i="2"/>
  <c r="C27" i="2"/>
  <c r="T26" i="2"/>
  <c r="P26" i="2"/>
  <c r="M26" i="2"/>
  <c r="J26" i="2"/>
  <c r="C26" i="2" s="1"/>
  <c r="G26" i="2"/>
  <c r="D26" i="2"/>
  <c r="T25" i="2"/>
  <c r="P25" i="2"/>
  <c r="M25" i="2"/>
  <c r="J25" i="2"/>
  <c r="G25" i="2"/>
  <c r="C25" i="2" s="1"/>
  <c r="D25" i="2"/>
  <c r="T24" i="2"/>
  <c r="P24" i="2"/>
  <c r="M24" i="2"/>
  <c r="J24" i="2"/>
  <c r="G24" i="2"/>
  <c r="D24" i="2"/>
  <c r="C24" i="2" s="1"/>
  <c r="T23" i="2"/>
  <c r="P23" i="2"/>
  <c r="M23" i="2"/>
  <c r="C23" i="2" s="1"/>
  <c r="J23" i="2"/>
  <c r="G23" i="2"/>
  <c r="D23" i="2"/>
  <c r="T22" i="2"/>
  <c r="P22" i="2"/>
  <c r="M22" i="2"/>
  <c r="J22" i="2"/>
  <c r="C22" i="2" s="1"/>
  <c r="G22" i="2"/>
  <c r="D22" i="2"/>
  <c r="T21" i="2"/>
  <c r="P21" i="2"/>
  <c r="M21" i="2"/>
  <c r="J21" i="2"/>
  <c r="G21" i="2"/>
  <c r="C21" i="2" s="1"/>
  <c r="D21" i="2"/>
  <c r="T20" i="2"/>
  <c r="P20" i="2"/>
  <c r="M20" i="2"/>
  <c r="J20" i="2"/>
  <c r="G20" i="2"/>
  <c r="D20" i="2"/>
  <c r="C20" i="2" s="1"/>
  <c r="T19" i="2"/>
  <c r="P19" i="2"/>
  <c r="M19" i="2"/>
  <c r="J19" i="2"/>
  <c r="G19" i="2"/>
  <c r="D19" i="2"/>
  <c r="C19" i="2"/>
  <c r="T18" i="2"/>
  <c r="P18" i="2"/>
  <c r="M18" i="2"/>
  <c r="J18" i="2"/>
  <c r="C18" i="2" s="1"/>
  <c r="G18" i="2"/>
  <c r="D18" i="2"/>
  <c r="T17" i="2"/>
  <c r="P17" i="2"/>
  <c r="M17" i="2"/>
  <c r="J17" i="2"/>
  <c r="G17" i="2"/>
  <c r="C17" i="2" s="1"/>
  <c r="D17" i="2"/>
  <c r="X16" i="2"/>
  <c r="W16" i="2"/>
  <c r="T16" i="2" s="1"/>
  <c r="V16" i="2"/>
  <c r="U16" i="2"/>
  <c r="S16" i="2"/>
  <c r="P16" i="2" s="1"/>
  <c r="R16" i="2"/>
  <c r="Q16" i="2"/>
  <c r="O16" i="2"/>
  <c r="M16" i="2" s="1"/>
  <c r="N16" i="2"/>
  <c r="L16" i="2"/>
  <c r="K16" i="2"/>
  <c r="J16" i="2" s="1"/>
  <c r="C16" i="2" s="1"/>
  <c r="I16" i="2"/>
  <c r="H16" i="2"/>
  <c r="G16" i="2"/>
  <c r="F16" i="2"/>
  <c r="E16" i="2"/>
  <c r="D16" i="2"/>
  <c r="X15" i="2"/>
  <c r="W15" i="2"/>
  <c r="V15" i="2"/>
  <c r="V14" i="2" s="1"/>
  <c r="U15" i="2"/>
  <c r="U14" i="2" s="1"/>
  <c r="T14" i="2" s="1"/>
  <c r="S15" i="2"/>
  <c r="R15" i="2"/>
  <c r="R14" i="2" s="1"/>
  <c r="Q15" i="2"/>
  <c r="Q14" i="2" s="1"/>
  <c r="O15" i="2"/>
  <c r="N15" i="2"/>
  <c r="N14" i="2" s="1"/>
  <c r="M14" i="2" s="1"/>
  <c r="M15" i="2"/>
  <c r="L15" i="2"/>
  <c r="K15" i="2"/>
  <c r="J15" i="2" s="1"/>
  <c r="I15" i="2"/>
  <c r="G15" i="2" s="1"/>
  <c r="H15" i="2"/>
  <c r="F15" i="2"/>
  <c r="F14" i="2" s="1"/>
  <c r="E15" i="2"/>
  <c r="E14" i="2" s="1"/>
  <c r="D14" i="2" s="1"/>
  <c r="X14" i="2"/>
  <c r="W14" i="2"/>
  <c r="S14" i="2"/>
  <c r="O14" i="2"/>
  <c r="L14" i="2"/>
  <c r="K14" i="2"/>
  <c r="J14" i="2" s="1"/>
  <c r="H14" i="2"/>
  <c r="C16" i="8" l="1"/>
  <c r="C15" i="8"/>
  <c r="C14" i="8" s="1"/>
  <c r="J16" i="8"/>
  <c r="J14" i="8" s="1"/>
  <c r="D15" i="8"/>
  <c r="C18" i="8"/>
  <c r="D16" i="8"/>
  <c r="G18" i="7"/>
  <c r="H15" i="7"/>
  <c r="G20" i="7"/>
  <c r="H27" i="7"/>
  <c r="G27" i="7" s="1"/>
  <c r="J16" i="7"/>
  <c r="J14" i="7" s="1"/>
  <c r="C27" i="7"/>
  <c r="D15" i="7"/>
  <c r="D14" i="7" s="1"/>
  <c r="K16" i="7"/>
  <c r="K14" i="7" s="1"/>
  <c r="J14" i="6"/>
  <c r="C16" i="6"/>
  <c r="C15" i="6"/>
  <c r="C14" i="6" s="1"/>
  <c r="V14" i="5"/>
  <c r="Q14" i="4"/>
  <c r="G15" i="4"/>
  <c r="G14" i="4" s="1"/>
  <c r="C20" i="4"/>
  <c r="C16" i="4" s="1"/>
  <c r="C14" i="4" s="1"/>
  <c r="J14" i="3"/>
  <c r="C15" i="3"/>
  <c r="C16" i="3"/>
  <c r="P14" i="2"/>
  <c r="D15" i="2"/>
  <c r="C15" i="2" s="1"/>
  <c r="P15" i="2"/>
  <c r="T15" i="2"/>
  <c r="I14" i="2"/>
  <c r="G14" i="2" s="1"/>
  <c r="C14" i="2" s="1"/>
  <c r="D14" i="8" l="1"/>
  <c r="G16" i="7"/>
  <c r="C20" i="7"/>
  <c r="C16" i="7" s="1"/>
  <c r="H14" i="7"/>
  <c r="C18" i="7"/>
  <c r="C15" i="7" s="1"/>
  <c r="C14" i="7" s="1"/>
  <c r="G15" i="7"/>
  <c r="G14" i="7" s="1"/>
  <c r="H16" i="7"/>
  <c r="C14" i="3"/>
</calcChain>
</file>

<file path=xl/sharedStrings.xml><?xml version="1.0" encoding="utf-8"?>
<sst xmlns="http://schemas.openxmlformats.org/spreadsheetml/2006/main" count="1755" uniqueCount="310">
  <si>
    <t>ESTADO DE MATO GROSSO DO SUL</t>
  </si>
  <si>
    <t>SECRETARIA DE ESTADO DE EDUCAÇÃO</t>
  </si>
  <si>
    <t>SUPERINTENDÊNCIA DE PLANEJAMENTO E APOIO INSTITUCIONAL</t>
  </si>
  <si>
    <t>COORDENADORIA DE PROGRAMAS DE APOIO EDUCACIONAL</t>
  </si>
  <si>
    <t>ESTATÍSTICA</t>
  </si>
  <si>
    <t>MATRÍCULA POR ETAPA E MODALIDADE DE ENSINO</t>
  </si>
  <si>
    <t>PRIVADA</t>
  </si>
  <si>
    <t>2  0  1  6</t>
  </si>
  <si>
    <t>MUNICÍPIO</t>
  </si>
  <si>
    <t>ZONA</t>
  </si>
  <si>
    <t>TOTAL GERAL</t>
  </si>
  <si>
    <t>EDUCAÇÃO INFANTIL</t>
  </si>
  <si>
    <t>ENSINO FUNDAMENTAL</t>
  </si>
  <si>
    <t>ENSINO MÉDIO</t>
  </si>
  <si>
    <t>EDUCAÇÃO ESPECIAL</t>
  </si>
  <si>
    <t>EDUCAÇÃO DE JOVENS E ADULTOS</t>
  </si>
  <si>
    <t>EDUCAÇÃO PROFISSIONAL</t>
  </si>
  <si>
    <t>TOTAL</t>
  </si>
  <si>
    <t xml:space="preserve">CRECHE </t>
  </si>
  <si>
    <t xml:space="preserve">PRÉ ESCOLA </t>
  </si>
  <si>
    <t>ANOS INICIAIS</t>
  </si>
  <si>
    <t>ANOS FINAIS</t>
  </si>
  <si>
    <t>REGULAR</t>
  </si>
  <si>
    <t>NORMAL/ MAGISTÉRIO</t>
  </si>
  <si>
    <t>EXCLUSIVAMENTE ESPECIALIZADA</t>
  </si>
  <si>
    <t>CLASSE ESPECIAL</t>
  </si>
  <si>
    <t>PROJOVEM URBANO</t>
  </si>
  <si>
    <t>MÉDIO INTEGRADO</t>
  </si>
  <si>
    <t>CURSO TÉCNICO - CONCOMITANTE E SUBSEQUENTE</t>
  </si>
  <si>
    <t>CURSO FIC - CONCOMITANTE</t>
  </si>
  <si>
    <t>EJA PROFISSIONAL</t>
  </si>
  <si>
    <t>MATO GROSSO DO SUL</t>
  </si>
  <si>
    <t>Geral</t>
  </si>
  <si>
    <t>Urbana</t>
  </si>
  <si>
    <t>Rural</t>
  </si>
  <si>
    <t>SETOR DE ESTATÍSTICA/CENSO ESCOLAR</t>
  </si>
  <si>
    <t>2  0  1  7</t>
  </si>
  <si>
    <r>
      <t xml:space="preserve">FONTE: </t>
    </r>
    <r>
      <rPr>
        <sz val="9"/>
        <rFont val="Calibri"/>
        <family val="2"/>
      </rPr>
      <t>INEP/MEC/CENSO DA EDUCAÇÃO BÁSICA - CENSO ESCOLAR</t>
    </r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</si>
  <si>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SED/SUPAI/ESTATÍSTICA/CENSO ESCOLAR</t>
    </r>
  </si>
  <si>
    <r>
      <t xml:space="preserve">            : </t>
    </r>
    <r>
      <rPr>
        <sz val="9"/>
        <rFont val="Calibri"/>
        <family val="2"/>
      </rPr>
      <t>DADOS OFICIAIS DO CENSO ESCOLAR DE 2017.</t>
    </r>
  </si>
  <si>
    <t>Água Clara</t>
  </si>
  <si>
    <t>URBANA</t>
  </si>
  <si>
    <t>Alcinópolis</t>
  </si>
  <si>
    <t>Amambai</t>
  </si>
  <si>
    <t>RURAL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</si>
  <si>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</si>
  <si>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</si>
  <si>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</si>
  <si>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</si>
  <si>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</si>
  <si>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</si>
  <si>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</si>
  <si>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Bandeirantes</t>
  </si>
  <si>
    <t>Bataguassu</t>
  </si>
  <si>
    <t>Batayporã</t>
  </si>
  <si>
    <t>Bela Vista</t>
  </si>
  <si>
    <t>Bodoquena</t>
  </si>
  <si>
    <t>Bonito</t>
  </si>
  <si>
    <t>Brasilândia</t>
  </si>
  <si>
    <t>Caarapó</t>
  </si>
  <si>
    <t>Camapuã</t>
  </si>
  <si>
    <t>Campo Grande</t>
  </si>
  <si>
    <t>Cassilândia</t>
  </si>
  <si>
    <t>Chapadão do Sul</t>
  </si>
  <si>
    <t>Coronel Sapucaia</t>
  </si>
  <si>
    <t>Corumbá</t>
  </si>
  <si>
    <t>Costa Rica</t>
  </si>
  <si>
    <t>Coxim</t>
  </si>
  <si>
    <t>Deodápolis</t>
  </si>
  <si>
    <t>Dois Irmãos do Buriti</t>
  </si>
  <si>
    <t>Dourados</t>
  </si>
  <si>
    <t>Eldorado</t>
  </si>
  <si>
    <t>Fátima do Sul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</si>
  <si>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</si>
  <si>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</si>
  <si>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</si>
  <si>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</si>
  <si>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</si>
  <si>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</si>
  <si>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</si>
  <si>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Jardim</t>
  </si>
  <si>
    <t>Ladário</t>
  </si>
  <si>
    <t>Laguna Carapã</t>
  </si>
  <si>
    <t>Maracaju</t>
  </si>
  <si>
    <t>Miranda</t>
  </si>
  <si>
    <t>Mundo Novo</t>
  </si>
  <si>
    <t>Naviraí</t>
  </si>
  <si>
    <t>Nioaque</t>
  </si>
  <si>
    <t>Nova Alvorada do Sul</t>
  </si>
  <si>
    <t>Nova Andradina</t>
  </si>
  <si>
    <t>Novo Horizonte do Sul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</si>
  <si>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</si>
  <si>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</si>
  <si>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</si>
  <si>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</si>
  <si>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</si>
  <si>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</si>
  <si>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</si>
  <si>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Negro</t>
  </si>
  <si>
    <t>Rio Verde de Mato Grosso</t>
  </si>
  <si>
    <t>Santa Rita do Pardo</t>
  </si>
  <si>
    <t>São Gabriel do Oeste</t>
  </si>
  <si>
    <t>Sete Quedas</t>
  </si>
  <si>
    <t>Sidrolândia</t>
  </si>
  <si>
    <t>Sonora</t>
  </si>
  <si>
    <t>Taquarussu</t>
  </si>
  <si>
    <t>Terenos</t>
  </si>
  <si>
    <t>Três Lagoas</t>
  </si>
  <si>
    <t>Paraíso das Águas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</si>
  <si>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SED/SUPAI/COPRAE/ESTATÍSTICA</t>
    </r>
  </si>
  <si>
    <r>
      <t xml:space="preserve">            : </t>
    </r>
    <r>
      <rPr>
        <sz val="9"/>
        <rFont val="Calibri"/>
        <family val="2"/>
      </rPr>
      <t>DADOS OFICIAIS DO CENSO ESCOLAR DE 2016.</t>
    </r>
  </si>
  <si>
    <t>2  0  1  5</t>
  </si>
  <si>
    <t>AGUA CLARA</t>
  </si>
  <si>
    <t>ALCINOPOLIS</t>
  </si>
  <si>
    <t>AMAMBAI</t>
  </si>
  <si>
    <t>ANASTACIO</t>
  </si>
  <si>
    <t>ANAURILANDIA</t>
  </si>
  <si>
    <t>ANGELICA</t>
  </si>
  <si>
    <t>ANTONIO JOAO</t>
  </si>
  <si>
    <t>APARECIDA DO TABOADO</t>
  </si>
  <si>
    <t>AQUIDAUANA</t>
  </si>
  <si>
    <t>BANDEIRANTES</t>
  </si>
  <si>
    <t>BATAGUASSU</t>
  </si>
  <si>
    <t>BATAIPORA</t>
  </si>
  <si>
    <t>BELA VISTA</t>
  </si>
  <si>
    <t>BONITO</t>
  </si>
  <si>
    <t>CAARAPO</t>
  </si>
  <si>
    <t>CAMAPUA</t>
  </si>
  <si>
    <t>CAMPO GRANDE</t>
  </si>
  <si>
    <t>CASSILANDIA</t>
  </si>
  <si>
    <t>CHAPADAO DO SUL</t>
  </si>
  <si>
    <t>CORONEL SAPUCAIA</t>
  </si>
  <si>
    <t>CORUMBA</t>
  </si>
  <si>
    <t>COSTA RICA</t>
  </si>
  <si>
    <t>COXIM</t>
  </si>
  <si>
    <t>DEODAPOLIS</t>
  </si>
  <si>
    <t>DOURADOS</t>
  </si>
  <si>
    <t>ELDORADO</t>
  </si>
  <si>
    <t>FATIMA DO SUL</t>
  </si>
  <si>
    <t>GLORIA DE DOURADOS</t>
  </si>
  <si>
    <t>GUIA LOPES DA LAGUNA</t>
  </si>
  <si>
    <t>IGUATEMI</t>
  </si>
  <si>
    <t>INOCENCIA</t>
  </si>
  <si>
    <t>ITAPORA</t>
  </si>
  <si>
    <t>ITAQUIRAI</t>
  </si>
  <si>
    <t>IVINHEMA</t>
  </si>
  <si>
    <t>JARDIM</t>
  </si>
  <si>
    <t>LADARIO</t>
  </si>
  <si>
    <t>MARACAJU</t>
  </si>
  <si>
    <t>MIRANDA</t>
  </si>
  <si>
    <t>MUNDO NOVO</t>
  </si>
  <si>
    <t>NAVIRAI</t>
  </si>
  <si>
    <t>NOVA ALVORADA DO SUL</t>
  </si>
  <si>
    <t>NOVA ANDRADINA</t>
  </si>
  <si>
    <t>NOVO HORIZONTE DO SUL</t>
  </si>
  <si>
    <t>PARAÍSO DAS ÁGUAS</t>
  </si>
  <si>
    <t>PARANAIBA</t>
  </si>
  <si>
    <t>PEDRO GOMES</t>
  </si>
  <si>
    <t>PONTA PORA</t>
  </si>
  <si>
    <t>PORTO MURTINHO</t>
  </si>
  <si>
    <t>RIBAS DO RIO PARDO</t>
  </si>
  <si>
    <t>RIO BRILHANTE</t>
  </si>
  <si>
    <t>RIO NEGRO</t>
  </si>
  <si>
    <t>RIO VERDE DE MATO GROSSO</t>
  </si>
  <si>
    <t>SANTA RITA DO PARDO</t>
  </si>
  <si>
    <t>SAO GABRIEL DO OESTE</t>
  </si>
  <si>
    <t>SETE QUEDAS</t>
  </si>
  <si>
    <t>SIDROLANDIA</t>
  </si>
  <si>
    <t>SONORA</t>
  </si>
  <si>
    <t>TAQUARUSSU</t>
  </si>
  <si>
    <t>TRES LAGOAS</t>
  </si>
  <si>
    <r>
      <t xml:space="preserve">            : </t>
    </r>
    <r>
      <rPr>
        <sz val="9"/>
        <rFont val="Calibri"/>
        <family val="2"/>
      </rPr>
      <t>DADOS OFICIAIS DO CENSO ESCOLAR DE 2015.</t>
    </r>
  </si>
  <si>
    <t>2  0  1  4</t>
  </si>
  <si>
    <t>INTEGRADO</t>
  </si>
  <si>
    <t>PROEJA</t>
  </si>
  <si>
    <t>CONCOMITANTE</t>
  </si>
  <si>
    <t>SUBSEQUENTE</t>
  </si>
  <si>
    <t>ÁGUA CLARA</t>
  </si>
  <si>
    <t>ALCINÓPOLIS</t>
  </si>
  <si>
    <t>ANASTÁCIO</t>
  </si>
  <si>
    <t>ANAURILÂNDIA</t>
  </si>
  <si>
    <t>ANGÉLICA</t>
  </si>
  <si>
    <t>ANTÔNIO JOÃO</t>
  </si>
  <si>
    <t>BATAYPORÃ</t>
  </si>
  <si>
    <t>CAARAPÓ</t>
  </si>
  <si>
    <t>CAMAPUÃ</t>
  </si>
  <si>
    <t>CASSILÂNDIA</t>
  </si>
  <si>
    <t>CHAPADÃO DO SUL</t>
  </si>
  <si>
    <t>CORUMBÁ</t>
  </si>
  <si>
    <t>DEODÁPOLIS</t>
  </si>
  <si>
    <t>FÁTIMA DO SUL</t>
  </si>
  <si>
    <t>GLÓRIA DE DOURADOS</t>
  </si>
  <si>
    <t>INOCÊNCIA</t>
  </si>
  <si>
    <t>ITAPORÃ</t>
  </si>
  <si>
    <t>ITAQUIRAÍ</t>
  </si>
  <si>
    <t>LADÁRIO</t>
  </si>
  <si>
    <t>NAVIRAÍ</t>
  </si>
  <si>
    <t>PARANAÍBA</t>
  </si>
  <si>
    <t>PONTA PORÃ</t>
  </si>
  <si>
    <t>SÃO GABRIEL DO OESTE</t>
  </si>
  <si>
    <t>SIDROLÂNDIA</t>
  </si>
  <si>
    <t>TRÊS LAGOAS</t>
  </si>
  <si>
    <r>
      <t xml:space="preserve">            : </t>
    </r>
    <r>
      <rPr>
        <sz val="9"/>
        <rFont val="Calibri"/>
        <family val="2"/>
      </rPr>
      <t>DADOS OFICIAIS DO CENSO ESCOLAR DE 2014.</t>
    </r>
  </si>
  <si>
    <t>2  0  1  3</t>
  </si>
  <si>
    <t>TERENOS</t>
  </si>
  <si>
    <r>
      <t xml:space="preserve">            : </t>
    </r>
    <r>
      <rPr>
        <sz val="9"/>
        <rFont val="Calibri"/>
        <family val="2"/>
      </rPr>
      <t>DADOS OFICIAIS DO CENSO ESCOLAR DE 2013.</t>
    </r>
  </si>
  <si>
    <t>2  0  1  2</t>
  </si>
  <si>
    <t>NIOAQUE</t>
  </si>
  <si>
    <r>
      <t xml:space="preserve">            : </t>
    </r>
    <r>
      <rPr>
        <sz val="9"/>
        <rFont val="Calibri"/>
        <family val="2"/>
      </rPr>
      <t>DADOS OFICIAIS DO CENSO ESCOLAR DE 2012.</t>
    </r>
  </si>
  <si>
    <t>2  0  1  1</t>
  </si>
  <si>
    <r>
      <t xml:space="preserve">            : </t>
    </r>
    <r>
      <rPr>
        <sz val="9"/>
        <rFont val="Calibri"/>
        <family val="2"/>
      </rPr>
      <t>DADOS OFICIAIS DO CENSO ESCOLAR DE 2011.</t>
    </r>
  </si>
  <si>
    <t>2  0  1  0</t>
  </si>
  <si>
    <r>
      <t xml:space="preserve">            : </t>
    </r>
    <r>
      <rPr>
        <sz val="9"/>
        <rFont val="Calibri"/>
        <family val="2"/>
      </rPr>
      <t>DADOS OFICIAIS DO CENSO ESCOLAR DE 2010.</t>
    </r>
  </si>
  <si>
    <t>REDE PRIVADA</t>
  </si>
  <si>
    <t>COORDENADORIA DE INFORMAÇÕES GERENCIAIS</t>
  </si>
  <si>
    <t>CENSO ESCOLAR DA EDUCAÇÃO BÁSICA DE MATO GROSSO DO SUL</t>
  </si>
  <si>
    <t>2  0  1  8</t>
  </si>
  <si>
    <t>EJA Ensino Fundamental Projovem Urbano</t>
  </si>
  <si>
    <t>FIC Integrado a EJA Fundamental</t>
  </si>
  <si>
    <t>FIC Integrado a EJA Médio</t>
  </si>
  <si>
    <t>Técnico Integrado na modalidade EJA Médio</t>
  </si>
  <si>
    <t>Técnico Concomitante</t>
  </si>
  <si>
    <t>Técnico Subsequente</t>
  </si>
  <si>
    <t>FIC Concomitante</t>
  </si>
  <si>
    <t>Ensino Médio Integrado</t>
  </si>
  <si>
    <t xml:space="preserve">Água Clara </t>
  </si>
  <si>
    <t xml:space="preserve">Alcinópolis </t>
  </si>
  <si>
    <t xml:space="preserve">Amambai </t>
  </si>
  <si>
    <t xml:space="preserve">Anastácio </t>
  </si>
  <si>
    <t xml:space="preserve">Anaurilândia </t>
  </si>
  <si>
    <t xml:space="preserve">Angélica </t>
  </si>
  <si>
    <t xml:space="preserve">Antônio João </t>
  </si>
  <si>
    <t xml:space="preserve">Aparecida do Taboado </t>
  </si>
  <si>
    <t xml:space="preserve">Aquidauana </t>
  </si>
  <si>
    <t xml:space="preserve">Aral Moreira </t>
  </si>
  <si>
    <t xml:space="preserve">Bandeirantes </t>
  </si>
  <si>
    <t xml:space="preserve">Bataguassu </t>
  </si>
  <si>
    <t xml:space="preserve">Batayporã </t>
  </si>
  <si>
    <t xml:space="preserve">Bela Vista </t>
  </si>
  <si>
    <t xml:space="preserve">Bodoquena </t>
  </si>
  <si>
    <t xml:space="preserve">Bonito </t>
  </si>
  <si>
    <t xml:space="preserve">Brasilândia </t>
  </si>
  <si>
    <t xml:space="preserve">Caarapó </t>
  </si>
  <si>
    <t xml:space="preserve">Camapuã </t>
  </si>
  <si>
    <t xml:space="preserve">Campo Grande </t>
  </si>
  <si>
    <t xml:space="preserve">Caracol </t>
  </si>
  <si>
    <t xml:space="preserve">Cassilândia </t>
  </si>
  <si>
    <t xml:space="preserve">Chapadão do Sul </t>
  </si>
  <si>
    <t xml:space="preserve">Corguinho </t>
  </si>
  <si>
    <t xml:space="preserve">Coronel Sapucaia </t>
  </si>
  <si>
    <t xml:space="preserve">Corumbá </t>
  </si>
  <si>
    <t xml:space="preserve">Costa Rica </t>
  </si>
  <si>
    <t xml:space="preserve">Coxim </t>
  </si>
  <si>
    <t xml:space="preserve">Deodápolis </t>
  </si>
  <si>
    <t xml:space="preserve">Dois Irmãos do Buriti </t>
  </si>
  <si>
    <t xml:space="preserve">Douradina </t>
  </si>
  <si>
    <t xml:space="preserve">Dourados </t>
  </si>
  <si>
    <t xml:space="preserve">Eldorado </t>
  </si>
  <si>
    <t xml:space="preserve">Fátima do Sul </t>
  </si>
  <si>
    <t xml:space="preserve">Figueirão </t>
  </si>
  <si>
    <t xml:space="preserve">Glória de Dourados </t>
  </si>
  <si>
    <t xml:space="preserve">Guia Lopes da Laguna </t>
  </si>
  <si>
    <t xml:space="preserve">Iguatemi </t>
  </si>
  <si>
    <t xml:space="preserve">Inocência </t>
  </si>
  <si>
    <t xml:space="preserve">Itaporã </t>
  </si>
  <si>
    <t xml:space="preserve">Itaquiraí </t>
  </si>
  <si>
    <t xml:space="preserve">Ivinhema </t>
  </si>
  <si>
    <t xml:space="preserve">Japorã </t>
  </si>
  <si>
    <t xml:space="preserve">Jaraguari </t>
  </si>
  <si>
    <t xml:space="preserve">Jardim </t>
  </si>
  <si>
    <t xml:space="preserve">Jateí </t>
  </si>
  <si>
    <t xml:space="preserve">Juti </t>
  </si>
  <si>
    <t xml:space="preserve">Ladário </t>
  </si>
  <si>
    <t xml:space="preserve">Laguna Carapã </t>
  </si>
  <si>
    <t xml:space="preserve">Maracaju </t>
  </si>
  <si>
    <t xml:space="preserve">Miranda </t>
  </si>
  <si>
    <t xml:space="preserve">Mundo Novo </t>
  </si>
  <si>
    <t xml:space="preserve">Naviraí </t>
  </si>
  <si>
    <t xml:space="preserve">Nioaque </t>
  </si>
  <si>
    <t xml:space="preserve">Nova Alvorada do Sul </t>
  </si>
  <si>
    <t xml:space="preserve">Nova Andradina </t>
  </si>
  <si>
    <t xml:space="preserve">Novo Horizonte do Sul </t>
  </si>
  <si>
    <t xml:space="preserve">Paraíso das Águas </t>
  </si>
  <si>
    <t xml:space="preserve">Paranaíba </t>
  </si>
  <si>
    <t xml:space="preserve">Paranhos </t>
  </si>
  <si>
    <t xml:space="preserve">Pedro Gomes </t>
  </si>
  <si>
    <t xml:space="preserve">Ponta Porã </t>
  </si>
  <si>
    <t xml:space="preserve">Porto Murtinho </t>
  </si>
  <si>
    <t xml:space="preserve">Ribas do Rio Pardo </t>
  </si>
  <si>
    <t xml:space="preserve">Rio Brilhante </t>
  </si>
  <si>
    <t xml:space="preserve">Rio Negro </t>
  </si>
  <si>
    <t xml:space="preserve">Rio Verde de Mato Grosso </t>
  </si>
  <si>
    <t xml:space="preserve">Rochedo </t>
  </si>
  <si>
    <t xml:space="preserve">Santa Rita do Pardo </t>
  </si>
  <si>
    <t xml:space="preserve">São Gabriel do Oeste </t>
  </si>
  <si>
    <t xml:space="preserve">Selvíria </t>
  </si>
  <si>
    <t xml:space="preserve">Sete Quedas </t>
  </si>
  <si>
    <t xml:space="preserve">Sidrolândia </t>
  </si>
  <si>
    <t xml:space="preserve">Sonora </t>
  </si>
  <si>
    <t xml:space="preserve">Tacuru </t>
  </si>
  <si>
    <t xml:space="preserve">Taquarussu </t>
  </si>
  <si>
    <t xml:space="preserve">Terenos </t>
  </si>
  <si>
    <t xml:space="preserve">Três Lagoas </t>
  </si>
  <si>
    <t xml:space="preserve">Vicentina </t>
  </si>
  <si>
    <t>CRECHE</t>
  </si>
  <si>
    <t>TOTAL
GERAL</t>
  </si>
  <si>
    <t>PRÉ ESCOLA</t>
  </si>
  <si>
    <t>2  0  1  9</t>
  </si>
  <si>
    <r>
      <t xml:space="preserve">            : </t>
    </r>
    <r>
      <rPr>
        <sz val="9"/>
        <rFont val="Calibri"/>
        <family val="2"/>
      </rPr>
      <t>DADOS OFICIAIS DO CENSO ESCOLAR DE 2018.</t>
    </r>
  </si>
  <si>
    <r>
      <t xml:space="preserve">            : </t>
    </r>
    <r>
      <rPr>
        <sz val="9"/>
        <rFont val="Calibri"/>
        <family val="2"/>
      </rPr>
      <t>DADOS OFICIAIS DO CENSO ESCOLAR DE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</si>
</sst>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6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406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3" fontId="8" fillId="2" borderId="25" xfId="0" applyNumberFormat="1" applyFont="1" applyFill="1" applyBorder="1" applyAlignment="1" applyProtection="1">
      <alignment horizontal="center" vertical="center" wrapText="1"/>
    </xf>
    <xf numFmtId="3" fontId="8" fillId="2" borderId="26" xfId="0" applyNumberFormat="1" applyFont="1" applyFill="1" applyBorder="1" applyAlignment="1" applyProtection="1">
      <alignment horizontal="center" vertical="center" wrapText="1"/>
    </xf>
    <xf numFmtId="3" fontId="8" fillId="2" borderId="24" xfId="0" applyNumberFormat="1" applyFont="1" applyFill="1" applyBorder="1" applyAlignment="1" applyProtection="1">
      <alignment horizontal="center" vertical="center" wrapText="1"/>
    </xf>
    <xf numFmtId="3" fontId="8" fillId="2" borderId="27" xfId="0" applyNumberFormat="1" applyFont="1" applyFill="1" applyBorder="1" applyAlignment="1" applyProtection="1">
      <alignment horizontal="center" vertical="center" wrapText="1"/>
    </xf>
    <xf numFmtId="3" fontId="8" fillId="2" borderId="28" xfId="0" applyNumberFormat="1" applyFont="1" applyFill="1" applyBorder="1" applyAlignment="1" applyProtection="1">
      <alignment horizontal="center" vertical="center" wrapText="1"/>
    </xf>
    <xf numFmtId="3" fontId="8" fillId="2" borderId="1" xfId="0" applyNumberFormat="1" applyFont="1" applyFill="1" applyBorder="1" applyAlignment="1" applyProtection="1">
      <alignment horizontal="center" vertical="center" wrapText="1"/>
    </xf>
    <xf numFmtId="0" fontId="5" fillId="3" borderId="29" xfId="0" applyNumberFormat="1" applyFont="1" applyFill="1" applyBorder="1" applyAlignment="1" applyProtection="1">
      <alignment horizontal="center" vertical="center"/>
    </xf>
    <xf numFmtId="0" fontId="5" fillId="3" borderId="31" xfId="0" applyNumberFormat="1" applyFont="1" applyFill="1" applyBorder="1" applyAlignment="1" applyProtection="1">
      <alignment horizontal="center" vertical="center"/>
    </xf>
    <xf numFmtId="3" fontId="9" fillId="4" borderId="31" xfId="0" applyNumberFormat="1" applyFont="1" applyFill="1" applyBorder="1" applyAlignment="1">
      <alignment horizontal="center" vertical="center"/>
    </xf>
    <xf numFmtId="3" fontId="9" fillId="4" borderId="32" xfId="0" applyNumberFormat="1" applyFont="1" applyFill="1" applyBorder="1" applyAlignment="1" applyProtection="1">
      <alignment horizontal="center" vertical="center" wrapText="1"/>
    </xf>
    <xf numFmtId="3" fontId="9" fillId="4" borderId="33" xfId="0" applyNumberFormat="1" applyFont="1" applyFill="1" applyBorder="1" applyAlignment="1">
      <alignment horizontal="center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9" fillId="4" borderId="35" xfId="0" applyNumberFormat="1" applyFont="1" applyFill="1" applyBorder="1" applyAlignment="1" applyProtection="1">
      <alignment horizontal="center" vertical="center" wrapText="1"/>
    </xf>
    <xf numFmtId="3" fontId="9" fillId="4" borderId="36" xfId="0" applyNumberFormat="1" applyFont="1" applyFill="1" applyBorder="1" applyAlignment="1">
      <alignment horizontal="center" vertical="center"/>
    </xf>
    <xf numFmtId="0" fontId="5" fillId="3" borderId="37" xfId="0" applyNumberFormat="1" applyFont="1" applyFill="1" applyBorder="1" applyAlignment="1" applyProtection="1">
      <alignment horizontal="center" vertical="center"/>
    </xf>
    <xf numFmtId="3" fontId="9" fillId="4" borderId="12" xfId="0" applyNumberFormat="1" applyFont="1" applyFill="1" applyBorder="1" applyAlignment="1" applyProtection="1">
      <alignment horizontal="center" vertical="center" wrapText="1"/>
    </xf>
    <xf numFmtId="3" fontId="9" fillId="4" borderId="13" xfId="0" applyNumberFormat="1" applyFont="1" applyFill="1" applyBorder="1" applyAlignment="1">
      <alignment horizontal="center" vertical="center"/>
    </xf>
    <xf numFmtId="3" fontId="9" fillId="4" borderId="14" xfId="0" applyNumberFormat="1" applyFont="1" applyFill="1" applyBorder="1" applyAlignment="1">
      <alignment horizontal="center" vertical="center"/>
    </xf>
    <xf numFmtId="3" fontId="9" fillId="4" borderId="39" xfId="0" applyNumberFormat="1" applyFont="1" applyFill="1" applyBorder="1" applyAlignment="1" applyProtection="1">
      <alignment horizontal="center" vertical="center" wrapText="1"/>
    </xf>
    <xf numFmtId="3" fontId="9" fillId="4" borderId="4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protection locked="0"/>
    </xf>
    <xf numFmtId="0" fontId="11" fillId="0" borderId="0" xfId="0" applyFont="1" applyAlignment="1" applyProtection="1">
      <protection locked="0"/>
    </xf>
    <xf numFmtId="0" fontId="12" fillId="0" borderId="29" xfId="0" applyFont="1" applyBorder="1" applyAlignment="1">
      <alignment horizontal="left" vertical="center"/>
    </xf>
    <xf numFmtId="0" fontId="12" fillId="0" borderId="41" xfId="0" applyFont="1" applyBorder="1" applyAlignment="1">
      <alignment horizontal="center" vertical="center"/>
    </xf>
    <xf numFmtId="3" fontId="7" fillId="5" borderId="43" xfId="0" applyNumberFormat="1" applyFont="1" applyFill="1" applyBorder="1" applyAlignment="1">
      <alignment horizontal="center" vertical="center"/>
    </xf>
    <xf numFmtId="3" fontId="12" fillId="0" borderId="44" xfId="0" applyNumberFormat="1" applyFont="1" applyBorder="1" applyAlignment="1">
      <alignment horizontal="center" vertical="center"/>
    </xf>
    <xf numFmtId="3" fontId="12" fillId="0" borderId="45" xfId="0" applyNumberFormat="1" applyFont="1" applyBorder="1" applyAlignment="1">
      <alignment horizontal="center" vertical="center"/>
    </xf>
    <xf numFmtId="3" fontId="7" fillId="5" borderId="46" xfId="0" applyNumberFormat="1" applyFont="1" applyFill="1" applyBorder="1" applyAlignment="1">
      <alignment horizontal="center" vertical="center"/>
    </xf>
    <xf numFmtId="3" fontId="12" fillId="0" borderId="47" xfId="0" applyNumberFormat="1" applyFont="1" applyBorder="1" applyAlignment="1">
      <alignment horizontal="center" vertical="center"/>
    </xf>
    <xf numFmtId="3" fontId="3" fillId="0" borderId="45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/>
    </xf>
    <xf numFmtId="0" fontId="12" fillId="0" borderId="48" xfId="0" applyFont="1" applyBorder="1" applyAlignment="1">
      <alignment horizontal="center" vertical="center"/>
    </xf>
    <xf numFmtId="3" fontId="7" fillId="5" borderId="32" xfId="0" applyNumberFormat="1" applyFont="1" applyFill="1" applyBorder="1" applyAlignment="1">
      <alignment horizontal="center" vertical="center"/>
    </xf>
    <xf numFmtId="3" fontId="12" fillId="0" borderId="33" xfId="0" applyNumberFormat="1" applyFont="1" applyBorder="1" applyAlignment="1">
      <alignment horizontal="center" vertical="center"/>
    </xf>
    <xf numFmtId="3" fontId="12" fillId="0" borderId="34" xfId="0" applyNumberFormat="1" applyFont="1" applyBorder="1" applyAlignment="1">
      <alignment horizontal="center" vertical="center"/>
    </xf>
    <xf numFmtId="3" fontId="7" fillId="5" borderId="35" xfId="0" applyNumberFormat="1" applyFont="1" applyFill="1" applyBorder="1" applyAlignment="1">
      <alignment horizontal="center" vertical="center"/>
    </xf>
    <xf numFmtId="3" fontId="12" fillId="0" borderId="36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0" fontId="12" fillId="0" borderId="31" xfId="0" applyFont="1" applyFill="1" applyBorder="1" applyAlignment="1">
      <alignment horizontal="left" vertical="center"/>
    </xf>
    <xf numFmtId="3" fontId="7" fillId="5" borderId="3" xfId="0" applyNumberFormat="1" applyFont="1" applyFill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left" vertical="center"/>
    </xf>
    <xf numFmtId="0" fontId="12" fillId="0" borderId="51" xfId="0" applyFont="1" applyBorder="1" applyAlignment="1">
      <alignment horizontal="center" vertical="center"/>
    </xf>
    <xf numFmtId="3" fontId="7" fillId="5" borderId="12" xfId="0" applyNumberFormat="1" applyFont="1" applyFill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3" fontId="7" fillId="5" borderId="39" xfId="0" applyNumberFormat="1" applyFont="1" applyFill="1" applyBorder="1" applyAlignment="1">
      <alignment horizontal="center" vertical="center"/>
    </xf>
    <xf numFmtId="3" fontId="12" fillId="0" borderId="40" xfId="0" applyNumberFormat="1" applyFont="1" applyBorder="1" applyAlignment="1">
      <alignment horizontal="center" vertical="center"/>
    </xf>
    <xf numFmtId="0" fontId="14" fillId="0" borderId="0" xfId="0" applyFont="1"/>
    <xf numFmtId="3" fontId="3" fillId="0" borderId="14" xfId="0" applyNumberFormat="1" applyFont="1" applyBorder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0" fillId="0" borderId="0" xfId="0" applyFill="1" applyBorder="1"/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4" borderId="32" xfId="0" applyNumberFormat="1" applyFont="1" applyFill="1" applyBorder="1" applyAlignment="1">
      <alignment horizontal="center" vertical="center"/>
    </xf>
    <xf numFmtId="3" fontId="9" fillId="4" borderId="12" xfId="0" applyNumberFormat="1" applyFont="1" applyFill="1" applyBorder="1" applyAlignment="1">
      <alignment horizontal="center" vertical="center"/>
    </xf>
    <xf numFmtId="0" fontId="15" fillId="0" borderId="29" xfId="0" applyFont="1" applyBorder="1" applyAlignment="1">
      <alignment vertical="center"/>
    </xf>
    <xf numFmtId="0" fontId="15" fillId="0" borderId="41" xfId="0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3" fontId="3" fillId="0" borderId="47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vertical="center"/>
    </xf>
    <xf numFmtId="0" fontId="15" fillId="0" borderId="48" xfId="0" applyFont="1" applyBorder="1" applyAlignment="1">
      <alignment horizontal="center" vertical="center"/>
    </xf>
    <xf numFmtId="3" fontId="3" fillId="0" borderId="33" xfId="0" applyNumberFormat="1" applyFont="1" applyBorder="1" applyAlignment="1">
      <alignment horizontal="center" vertical="center"/>
    </xf>
    <xf numFmtId="3" fontId="3" fillId="0" borderId="36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51" xfId="0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4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3" fontId="8" fillId="3" borderId="53" xfId="0" applyNumberFormat="1" applyFont="1" applyFill="1" applyBorder="1" applyAlignment="1" applyProtection="1">
      <alignment horizontal="center" vertical="center" wrapText="1"/>
    </xf>
    <xf numFmtId="3" fontId="8" fillId="2" borderId="54" xfId="0" applyNumberFormat="1" applyFont="1" applyFill="1" applyBorder="1" applyAlignment="1" applyProtection="1">
      <alignment horizontal="center" vertical="center" wrapText="1"/>
    </xf>
    <xf numFmtId="3" fontId="8" fillId="2" borderId="55" xfId="0" applyNumberFormat="1" applyFont="1" applyFill="1" applyBorder="1" applyAlignment="1" applyProtection="1">
      <alignment horizontal="center" vertical="center" wrapText="1"/>
    </xf>
    <xf numFmtId="0" fontId="5" fillId="3" borderId="41" xfId="0" applyNumberFormat="1" applyFont="1" applyFill="1" applyBorder="1" applyAlignment="1" applyProtection="1">
      <alignment horizontal="center" vertical="center"/>
    </xf>
    <xf numFmtId="3" fontId="9" fillId="3" borderId="29" xfId="0" applyNumberFormat="1" applyFont="1" applyFill="1" applyBorder="1" applyAlignment="1" applyProtection="1">
      <alignment horizontal="center" vertical="center" wrapText="1"/>
    </xf>
    <xf numFmtId="3" fontId="9" fillId="3" borderId="3" xfId="0" applyNumberFormat="1" applyFont="1" applyFill="1" applyBorder="1" applyAlignment="1" applyProtection="1">
      <alignment horizontal="center" vertical="center" wrapText="1"/>
    </xf>
    <xf numFmtId="3" fontId="9" fillId="3" borderId="4" xfId="0" applyNumberFormat="1" applyFont="1" applyFill="1" applyBorder="1" applyAlignment="1" applyProtection="1">
      <alignment horizontal="center" vertical="center" wrapText="1"/>
    </xf>
    <xf numFmtId="3" fontId="9" fillId="3" borderId="9" xfId="0" applyNumberFormat="1" applyFont="1" applyFill="1" applyBorder="1" applyAlignment="1" applyProtection="1">
      <alignment horizontal="center" vertical="center" wrapText="1"/>
    </xf>
    <xf numFmtId="3" fontId="9" fillId="3" borderId="5" xfId="0" applyNumberFormat="1" applyFont="1" applyFill="1" applyBorder="1" applyAlignment="1" applyProtection="1">
      <alignment horizontal="center" vertical="center" wrapText="1"/>
    </xf>
    <xf numFmtId="3" fontId="9" fillId="3" borderId="30" xfId="0" applyNumberFormat="1" applyFont="1" applyFill="1" applyBorder="1" applyAlignment="1" applyProtection="1">
      <alignment horizontal="center" vertical="center" wrapText="1"/>
    </xf>
    <xf numFmtId="0" fontId="5" fillId="3" borderId="48" xfId="0" applyNumberFormat="1" applyFont="1" applyFill="1" applyBorder="1" applyAlignment="1" applyProtection="1">
      <alignment horizontal="center" vertical="center"/>
    </xf>
    <xf numFmtId="3" fontId="9" fillId="3" borderId="31" xfId="0" applyNumberFormat="1" applyFont="1" applyFill="1" applyBorder="1" applyAlignment="1" applyProtection="1">
      <alignment horizontal="center" vertical="center" wrapText="1"/>
    </xf>
    <xf numFmtId="3" fontId="9" fillId="3" borderId="32" xfId="0" applyNumberFormat="1" applyFont="1" applyFill="1" applyBorder="1" applyAlignment="1" applyProtection="1">
      <alignment horizontal="center" vertical="center" wrapText="1"/>
    </xf>
    <xf numFmtId="3" fontId="9" fillId="3" borderId="33" xfId="0" applyNumberFormat="1" applyFont="1" applyFill="1" applyBorder="1" applyAlignment="1" applyProtection="1">
      <alignment horizontal="center" vertical="center" wrapText="1"/>
    </xf>
    <xf numFmtId="3" fontId="9" fillId="3" borderId="36" xfId="0" applyNumberFormat="1" applyFont="1" applyFill="1" applyBorder="1" applyAlignment="1" applyProtection="1">
      <alignment horizontal="center" vertical="center" wrapText="1"/>
    </xf>
    <xf numFmtId="3" fontId="9" fillId="3" borderId="34" xfId="0" applyNumberFormat="1" applyFont="1" applyFill="1" applyBorder="1" applyAlignment="1" applyProtection="1">
      <alignment horizontal="center" vertical="center" wrapText="1"/>
    </xf>
    <xf numFmtId="3" fontId="9" fillId="3" borderId="35" xfId="0" applyNumberFormat="1" applyFont="1" applyFill="1" applyBorder="1" applyAlignment="1" applyProtection="1">
      <alignment horizontal="center" vertical="center" wrapText="1"/>
    </xf>
    <xf numFmtId="0" fontId="5" fillId="3" borderId="51" xfId="0" applyNumberFormat="1" applyFont="1" applyFill="1" applyBorder="1" applyAlignment="1" applyProtection="1">
      <alignment horizontal="center" vertical="center"/>
    </xf>
    <xf numFmtId="3" fontId="9" fillId="3" borderId="38" xfId="0" applyNumberFormat="1" applyFont="1" applyFill="1" applyBorder="1" applyAlignment="1" applyProtection="1">
      <alignment horizontal="center" vertical="center" wrapText="1"/>
    </xf>
    <xf numFmtId="3" fontId="9" fillId="3" borderId="12" xfId="0" applyNumberFormat="1" applyFont="1" applyFill="1" applyBorder="1" applyAlignment="1" applyProtection="1">
      <alignment horizontal="center" vertical="center" wrapText="1"/>
    </xf>
    <xf numFmtId="3" fontId="9" fillId="3" borderId="13" xfId="0" applyNumberFormat="1" applyFont="1" applyFill="1" applyBorder="1" applyAlignment="1" applyProtection="1">
      <alignment horizontal="center" vertical="center" wrapText="1"/>
    </xf>
    <xf numFmtId="3" fontId="9" fillId="3" borderId="40" xfId="0" applyNumberFormat="1" applyFont="1" applyFill="1" applyBorder="1" applyAlignment="1" applyProtection="1">
      <alignment horizontal="center" vertical="center" wrapText="1"/>
    </xf>
    <xf numFmtId="3" fontId="9" fillId="3" borderId="14" xfId="0" applyNumberFormat="1" applyFont="1" applyFill="1" applyBorder="1" applyAlignment="1" applyProtection="1">
      <alignment horizontal="center" vertical="center" wrapText="1"/>
    </xf>
    <xf numFmtId="3" fontId="9" fillId="3" borderId="39" xfId="0" applyNumberFormat="1" applyFont="1" applyFill="1" applyBorder="1" applyAlignment="1" applyProtection="1">
      <alignment horizontal="center" vertical="center" wrapText="1"/>
    </xf>
    <xf numFmtId="1" fontId="3" fillId="0" borderId="56" xfId="0" applyNumberFormat="1" applyFont="1" applyFill="1" applyBorder="1" applyAlignment="1" applyProtection="1">
      <alignment vertical="center"/>
      <protection locked="0"/>
    </xf>
    <xf numFmtId="1" fontId="3" fillId="0" borderId="57" xfId="0" applyNumberFormat="1" applyFont="1" applyFill="1" applyBorder="1" applyAlignment="1" applyProtection="1">
      <alignment horizontal="center" vertical="center"/>
      <protection locked="0"/>
    </xf>
    <xf numFmtId="3" fontId="9" fillId="3" borderId="57" xfId="0" applyNumberFormat="1" applyFont="1" applyFill="1" applyBorder="1" applyAlignment="1" applyProtection="1">
      <alignment horizontal="center" vertical="center"/>
      <protection locked="0"/>
    </xf>
    <xf numFmtId="3" fontId="7" fillId="3" borderId="46" xfId="0" applyNumberFormat="1" applyFont="1" applyFill="1" applyBorder="1" applyAlignment="1">
      <alignment horizontal="center" vertical="center"/>
    </xf>
    <xf numFmtId="3" fontId="7" fillId="3" borderId="43" xfId="0" applyNumberFormat="1" applyFont="1" applyFill="1" applyBorder="1" applyAlignment="1">
      <alignment horizontal="center" vertical="center"/>
    </xf>
    <xf numFmtId="3" fontId="7" fillId="3" borderId="43" xfId="0" applyNumberFormat="1" applyFont="1" applyFill="1" applyBorder="1" applyAlignment="1" applyProtection="1">
      <alignment horizontal="center" vertical="center"/>
      <protection locked="0"/>
    </xf>
    <xf numFmtId="3" fontId="3" fillId="0" borderId="45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1" fontId="3" fillId="0" borderId="31" xfId="0" applyNumberFormat="1" applyFont="1" applyFill="1" applyBorder="1" applyAlignment="1" applyProtection="1">
      <alignment vertical="center"/>
      <protection locked="0"/>
    </xf>
    <xf numFmtId="1" fontId="3" fillId="0" borderId="48" xfId="0" applyNumberFormat="1" applyFont="1" applyFill="1" applyBorder="1" applyAlignment="1" applyProtection="1">
      <alignment horizontal="center" vertical="center"/>
      <protection locked="0"/>
    </xf>
    <xf numFmtId="3" fontId="3" fillId="0" borderId="34" xfId="0" applyNumberFormat="1" applyFont="1" applyBorder="1" applyAlignment="1" applyProtection="1">
      <alignment horizontal="center" vertical="center"/>
      <protection locked="0"/>
    </xf>
    <xf numFmtId="1" fontId="4" fillId="0" borderId="31" xfId="1" applyNumberFormat="1" applyFont="1" applyFill="1" applyBorder="1" applyAlignment="1" applyProtection="1">
      <alignment vertical="center"/>
    </xf>
    <xf numFmtId="3" fontId="4" fillId="0" borderId="33" xfId="0" applyNumberFormat="1" applyFont="1" applyBorder="1" applyAlignment="1">
      <alignment horizontal="center" vertical="center"/>
    </xf>
    <xf numFmtId="3" fontId="4" fillId="6" borderId="34" xfId="0" applyNumberFormat="1" applyFont="1" applyFill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1" fontId="3" fillId="0" borderId="29" xfId="0" applyNumberFormat="1" applyFont="1" applyFill="1" applyBorder="1" applyAlignment="1" applyProtection="1">
      <alignment vertical="center"/>
      <protection locked="0"/>
    </xf>
    <xf numFmtId="1" fontId="3" fillId="0" borderId="41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vertical="center"/>
      <protection locked="0"/>
    </xf>
    <xf numFmtId="3" fontId="8" fillId="3" borderId="25" xfId="0" applyNumberFormat="1" applyFont="1" applyFill="1" applyBorder="1" applyAlignment="1" applyProtection="1">
      <alignment horizontal="center" vertical="center" wrapText="1"/>
    </xf>
    <xf numFmtId="0" fontId="5" fillId="3" borderId="9" xfId="0" applyNumberFormat="1" applyFont="1" applyFill="1" applyBorder="1" applyAlignment="1" applyProtection="1">
      <alignment horizontal="center" vertical="center"/>
    </xf>
    <xf numFmtId="0" fontId="5" fillId="3" borderId="36" xfId="0" applyNumberFormat="1" applyFont="1" applyFill="1" applyBorder="1" applyAlignment="1" applyProtection="1">
      <alignment horizontal="center" vertical="center"/>
    </xf>
    <xf numFmtId="0" fontId="5" fillId="3" borderId="40" xfId="0" applyNumberFormat="1" applyFont="1" applyFill="1" applyBorder="1" applyAlignment="1" applyProtection="1">
      <alignment horizontal="center" vertical="center"/>
    </xf>
    <xf numFmtId="3" fontId="9" fillId="3" borderId="42" xfId="0" applyNumberFormat="1" applyFont="1" applyFill="1" applyBorder="1" applyAlignment="1" applyProtection="1">
      <alignment horizontal="center" vertical="center"/>
      <protection locked="0"/>
    </xf>
    <xf numFmtId="3" fontId="3" fillId="0" borderId="44" xfId="0" applyNumberFormat="1" applyFont="1" applyBorder="1" applyAlignment="1" applyProtection="1">
      <alignment horizontal="center" vertical="center"/>
      <protection locked="0"/>
    </xf>
    <xf numFmtId="3" fontId="3" fillId="0" borderId="47" xfId="0" applyNumberFormat="1" applyFont="1" applyBorder="1" applyAlignment="1" applyProtection="1">
      <alignment horizontal="center" vertical="center"/>
      <protection locked="0"/>
    </xf>
    <xf numFmtId="3" fontId="7" fillId="3" borderId="44" xfId="0" applyNumberFormat="1" applyFont="1" applyFill="1" applyBorder="1" applyAlignment="1" applyProtection="1">
      <alignment horizontal="center" vertical="center"/>
      <protection locked="0"/>
    </xf>
    <xf numFmtId="3" fontId="7" fillId="3" borderId="46" xfId="0" applyNumberFormat="1" applyFont="1" applyFill="1" applyBorder="1" applyAlignment="1" applyProtection="1">
      <alignment horizontal="center" vertical="center"/>
      <protection locked="0"/>
    </xf>
    <xf numFmtId="3" fontId="9" fillId="3" borderId="49" xfId="0" applyNumberFormat="1" applyFont="1" applyFill="1" applyBorder="1" applyAlignment="1" applyProtection="1">
      <alignment horizontal="center" vertical="center"/>
      <protection locked="0"/>
    </xf>
    <xf numFmtId="3" fontId="3" fillId="0" borderId="33" xfId="0" applyNumberFormat="1" applyFont="1" applyBorder="1" applyAlignment="1" applyProtection="1">
      <alignment horizontal="center" vertical="center"/>
      <protection locked="0"/>
    </xf>
    <xf numFmtId="3" fontId="3" fillId="0" borderId="36" xfId="0" applyNumberFormat="1" applyFont="1" applyBorder="1" applyAlignment="1" applyProtection="1">
      <alignment horizontal="center" vertical="center"/>
      <protection locked="0"/>
    </xf>
    <xf numFmtId="3" fontId="7" fillId="3" borderId="33" xfId="0" applyNumberFormat="1" applyFont="1" applyFill="1" applyBorder="1" applyAlignment="1" applyProtection="1">
      <alignment horizontal="center" vertical="center"/>
      <protection locked="0"/>
    </xf>
    <xf numFmtId="3" fontId="7" fillId="3" borderId="35" xfId="0" applyNumberFormat="1" applyFont="1" applyFill="1" applyBorder="1" applyAlignment="1" applyProtection="1">
      <alignment horizontal="center" vertical="center"/>
      <protection locked="0"/>
    </xf>
    <xf numFmtId="3" fontId="7" fillId="3" borderId="3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3" fontId="7" fillId="0" borderId="0" xfId="0" applyNumberFormat="1" applyFont="1" applyFill="1" applyAlignment="1" applyProtection="1">
      <alignment horizontal="center" vertical="center"/>
      <protection locked="0"/>
    </xf>
    <xf numFmtId="3" fontId="7" fillId="0" borderId="0" xfId="0" applyNumberFormat="1" applyFont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3" borderId="38" xfId="0" applyNumberFormat="1" applyFont="1" applyFill="1" applyBorder="1" applyAlignment="1" applyProtection="1">
      <alignment horizontal="center" vertical="center"/>
    </xf>
    <xf numFmtId="1" fontId="3" fillId="0" borderId="57" xfId="0" applyNumberFormat="1" applyFont="1" applyFill="1" applyBorder="1" applyAlignment="1" applyProtection="1">
      <alignment vertical="center"/>
      <protection locked="0"/>
    </xf>
    <xf numFmtId="1" fontId="3" fillId="0" borderId="42" xfId="0" applyNumberFormat="1" applyFont="1" applyFill="1" applyBorder="1" applyAlignment="1" applyProtection="1">
      <alignment horizontal="center" vertical="center"/>
      <protection locked="0"/>
    </xf>
    <xf numFmtId="3" fontId="3" fillId="0" borderId="44" xfId="0" applyNumberFormat="1" applyFont="1" applyFill="1" applyBorder="1" applyAlignment="1" applyProtection="1">
      <alignment horizontal="center" vertical="center"/>
      <protection locked="0"/>
    </xf>
    <xf numFmtId="3" fontId="3" fillId="0" borderId="47" xfId="0" applyNumberFormat="1" applyFont="1" applyFill="1" applyBorder="1" applyAlignment="1" applyProtection="1">
      <alignment horizontal="center" vertical="center"/>
      <protection locked="0"/>
    </xf>
    <xf numFmtId="3" fontId="3" fillId="0" borderId="46" xfId="0" applyNumberFormat="1" applyFont="1" applyFill="1" applyBorder="1" applyAlignment="1" applyProtection="1">
      <alignment horizontal="center" vertical="center"/>
      <protection locked="0"/>
    </xf>
    <xf numFmtId="3" fontId="3" fillId="0" borderId="45" xfId="0" applyNumberFormat="1" applyFont="1" applyFill="1" applyBorder="1" applyAlignment="1" applyProtection="1">
      <alignment horizontal="center" vertical="center"/>
      <protection locked="0"/>
    </xf>
    <xf numFmtId="3" fontId="7" fillId="3" borderId="45" xfId="0" applyNumberFormat="1" applyFont="1" applyFill="1" applyBorder="1" applyAlignment="1" applyProtection="1">
      <alignment horizontal="center" vertical="center"/>
      <protection locked="0"/>
    </xf>
    <xf numFmtId="1" fontId="3" fillId="0" borderId="48" xfId="0" applyNumberFormat="1" applyFont="1" applyFill="1" applyBorder="1" applyAlignment="1" applyProtection="1">
      <alignment vertical="center"/>
      <protection locked="0"/>
    </xf>
    <xf numFmtId="1" fontId="3" fillId="0" borderId="49" xfId="0" applyNumberFormat="1" applyFont="1" applyFill="1" applyBorder="1" applyAlignment="1" applyProtection="1">
      <alignment horizontal="center" vertical="center"/>
      <protection locked="0"/>
    </xf>
    <xf numFmtId="3" fontId="9" fillId="3" borderId="48" xfId="0" applyNumberFormat="1" applyFont="1" applyFill="1" applyBorder="1" applyAlignment="1" applyProtection="1">
      <alignment horizontal="center" vertical="center"/>
      <protection locked="0"/>
    </xf>
    <xf numFmtId="3" fontId="3" fillId="0" borderId="33" xfId="0" applyNumberFormat="1" applyFont="1" applyFill="1" applyBorder="1" applyAlignment="1" applyProtection="1">
      <alignment horizontal="center" vertical="center"/>
      <protection locked="0"/>
    </xf>
    <xf numFmtId="3" fontId="3" fillId="0" borderId="36" xfId="0" applyNumberFormat="1" applyFont="1" applyFill="1" applyBorder="1" applyAlignment="1" applyProtection="1">
      <alignment horizontal="center" vertical="center"/>
      <protection locked="0"/>
    </xf>
    <xf numFmtId="3" fontId="3" fillId="0" borderId="35" xfId="0" applyNumberFormat="1" applyFont="1" applyFill="1" applyBorder="1" applyAlignment="1" applyProtection="1">
      <alignment horizontal="center" vertical="center"/>
      <protection locked="0"/>
    </xf>
    <xf numFmtId="3" fontId="3" fillId="0" borderId="34" xfId="0" applyNumberFormat="1" applyFont="1" applyFill="1" applyBorder="1" applyAlignment="1" applyProtection="1">
      <alignment horizontal="center" vertical="center"/>
      <protection locked="0"/>
    </xf>
    <xf numFmtId="3" fontId="7" fillId="3" borderId="34" xfId="0" applyNumberFormat="1" applyFont="1" applyFill="1" applyBorder="1" applyAlignment="1" applyProtection="1">
      <alignment horizontal="center" vertical="center"/>
      <protection locked="0"/>
    </xf>
    <xf numFmtId="1" fontId="4" fillId="0" borderId="48" xfId="1" applyNumberFormat="1" applyFont="1" applyFill="1" applyBorder="1" applyAlignment="1" applyProtection="1">
      <alignment vertical="center"/>
    </xf>
    <xf numFmtId="1" fontId="3" fillId="0" borderId="51" xfId="0" applyNumberFormat="1" applyFont="1" applyFill="1" applyBorder="1" applyAlignment="1" applyProtection="1">
      <alignment vertical="center"/>
      <protection locked="0"/>
    </xf>
    <xf numFmtId="1" fontId="3" fillId="0" borderId="52" xfId="0" applyNumberFormat="1" applyFont="1" applyFill="1" applyBorder="1" applyAlignment="1" applyProtection="1">
      <alignment horizontal="center" vertical="center"/>
      <protection locked="0"/>
    </xf>
    <xf numFmtId="3" fontId="9" fillId="3" borderId="51" xfId="0" applyNumberFormat="1" applyFont="1" applyFill="1" applyBorder="1" applyAlignment="1" applyProtection="1">
      <alignment horizontal="center" vertical="center"/>
      <protection locked="0"/>
    </xf>
    <xf numFmtId="3" fontId="7" fillId="3" borderId="39" xfId="0" applyNumberFormat="1" applyFont="1" applyFill="1" applyBorder="1" applyAlignment="1" applyProtection="1">
      <alignment horizontal="center" vertical="center"/>
      <protection locked="0"/>
    </xf>
    <xf numFmtId="3" fontId="3" fillId="0" borderId="13" xfId="0" applyNumberFormat="1" applyFont="1" applyFill="1" applyBorder="1" applyAlignment="1" applyProtection="1">
      <alignment horizontal="center" vertical="center"/>
      <protection locked="0"/>
    </xf>
    <xf numFmtId="3" fontId="3" fillId="0" borderId="40" xfId="0" applyNumberFormat="1" applyFont="1" applyFill="1" applyBorder="1" applyAlignment="1" applyProtection="1">
      <alignment horizontal="center" vertical="center"/>
      <protection locked="0"/>
    </xf>
    <xf numFmtId="3" fontId="7" fillId="3" borderId="12" xfId="0" applyNumberFormat="1" applyFont="1" applyFill="1" applyBorder="1" applyAlignment="1" applyProtection="1">
      <alignment horizontal="center" vertical="center"/>
      <protection locked="0"/>
    </xf>
    <xf numFmtId="3" fontId="3" fillId="0" borderId="39" xfId="0" applyNumberFormat="1" applyFont="1" applyFill="1" applyBorder="1" applyAlignment="1" applyProtection="1">
      <alignment horizontal="center" vertical="center"/>
      <protection locked="0"/>
    </xf>
    <xf numFmtId="3" fontId="3" fillId="0" borderId="14" xfId="0" applyNumberFormat="1" applyFont="1" applyFill="1" applyBorder="1" applyAlignment="1" applyProtection="1">
      <alignment horizontal="center" vertical="center"/>
      <protection locked="0"/>
    </xf>
    <xf numFmtId="3" fontId="7" fillId="3" borderId="14" xfId="0" applyNumberFormat="1" applyFont="1" applyFill="1" applyBorder="1" applyAlignment="1" applyProtection="1">
      <alignment horizontal="center" vertical="center"/>
      <protection locked="0"/>
    </xf>
    <xf numFmtId="3" fontId="3" fillId="0" borderId="13" xfId="0" applyNumberFormat="1" applyFont="1" applyBorder="1" applyAlignment="1" applyProtection="1">
      <alignment horizontal="center" vertical="center"/>
      <protection locked="0"/>
    </xf>
    <xf numFmtId="3" fontId="3" fillId="0" borderId="14" xfId="0" applyNumberFormat="1" applyFont="1" applyBorder="1" applyAlignment="1" applyProtection="1">
      <alignment horizontal="center" vertical="center"/>
      <protection locked="0"/>
    </xf>
    <xf numFmtId="3" fontId="7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4" fillId="0" borderId="41" xfId="0" applyFont="1" applyBorder="1" applyAlignment="1" applyProtection="1">
      <alignment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3" fontId="5" fillId="3" borderId="43" xfId="0" applyNumberFormat="1" applyFont="1" applyFill="1" applyBorder="1" applyAlignment="1" applyProtection="1">
      <alignment horizontal="center" vertical="center"/>
      <protection locked="0"/>
    </xf>
    <xf numFmtId="3" fontId="4" fillId="0" borderId="44" xfId="0" applyNumberFormat="1" applyFont="1" applyBorder="1" applyAlignment="1">
      <alignment horizontal="center" vertical="center"/>
    </xf>
    <xf numFmtId="3" fontId="4" fillId="0" borderId="45" xfId="0" applyNumberFormat="1" applyFont="1" applyBorder="1" applyAlignment="1">
      <alignment horizontal="center" vertical="center"/>
    </xf>
    <xf numFmtId="3" fontId="5" fillId="3" borderId="43" xfId="0" applyNumberFormat="1" applyFont="1" applyFill="1" applyBorder="1" applyAlignment="1">
      <alignment horizontal="center" vertical="center"/>
    </xf>
    <xf numFmtId="3" fontId="5" fillId="3" borderId="46" xfId="0" applyNumberFormat="1" applyFont="1" applyFill="1" applyBorder="1" applyAlignment="1">
      <alignment horizontal="center" vertical="center"/>
    </xf>
    <xf numFmtId="0" fontId="4" fillId="0" borderId="48" xfId="0" applyFont="1" applyBorder="1" applyAlignment="1" applyProtection="1">
      <alignment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3" fontId="5" fillId="3" borderId="32" xfId="0" applyNumberFormat="1" applyFont="1" applyFill="1" applyBorder="1" applyAlignment="1" applyProtection="1">
      <alignment horizontal="center" vertical="center"/>
      <protection locked="0"/>
    </xf>
    <xf numFmtId="3" fontId="5" fillId="3" borderId="32" xfId="0" applyNumberFormat="1" applyFont="1" applyFill="1" applyBorder="1" applyAlignment="1">
      <alignment horizontal="center" vertical="center"/>
    </xf>
    <xf numFmtId="3" fontId="5" fillId="3" borderId="35" xfId="0" applyNumberFormat="1" applyFont="1" applyFill="1" applyBorder="1" applyAlignment="1">
      <alignment horizontal="center" vertical="center"/>
    </xf>
    <xf numFmtId="0" fontId="4" fillId="0" borderId="48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51" xfId="0" applyFont="1" applyBorder="1" applyAlignment="1" applyProtection="1">
      <alignment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3" fontId="9" fillId="3" borderId="18" xfId="0" applyNumberFormat="1" applyFont="1" applyFill="1" applyBorder="1" applyAlignment="1" applyProtection="1">
      <alignment horizontal="center" vertical="center"/>
      <protection locked="0"/>
    </xf>
    <xf numFmtId="3" fontId="5" fillId="3" borderId="12" xfId="0" applyNumberFormat="1" applyFont="1" applyFill="1" applyBorder="1" applyAlignment="1" applyProtection="1">
      <alignment horizontal="center" vertical="center"/>
      <protection locked="0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3" fontId="5" fillId="3" borderId="39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3" fontId="4" fillId="0" borderId="0" xfId="0" applyNumberFormat="1" applyFont="1" applyFill="1" applyAlignment="1" applyProtection="1">
      <alignment horizontal="center" vertical="center"/>
      <protection locked="0"/>
    </xf>
    <xf numFmtId="3" fontId="0" fillId="0" borderId="0" xfId="0" applyNumberFormat="1"/>
    <xf numFmtId="0" fontId="3" fillId="0" borderId="0" xfId="2" applyFont="1" applyProtection="1">
      <protection locked="0"/>
    </xf>
    <xf numFmtId="0" fontId="4" fillId="0" borderId="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3" fontId="5" fillId="0" borderId="0" xfId="2" applyNumberFormat="1" applyFont="1" applyFill="1" applyBorder="1" applyAlignment="1" applyProtection="1">
      <alignment horizontal="center" vertical="center"/>
    </xf>
    <xf numFmtId="0" fontId="12" fillId="8" borderId="11" xfId="0" applyNumberFormat="1" applyFont="1" applyFill="1" applyBorder="1" applyAlignment="1" applyProtection="1">
      <alignment horizontal="center" vertical="center"/>
    </xf>
    <xf numFmtId="3" fontId="4" fillId="0" borderId="44" xfId="1" applyNumberFormat="1" applyFont="1" applyFill="1" applyBorder="1" applyAlignment="1">
      <alignment horizontal="center" vertical="center"/>
    </xf>
    <xf numFmtId="3" fontId="4" fillId="0" borderId="33" xfId="1" applyNumberFormat="1" applyFont="1" applyFill="1" applyBorder="1" applyAlignment="1">
      <alignment horizontal="center" vertical="center"/>
    </xf>
    <xf numFmtId="3" fontId="4" fillId="0" borderId="13" xfId="1" applyNumberFormat="1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3" fontId="9" fillId="9" borderId="43" xfId="1" applyNumberFormat="1" applyFont="1" applyFill="1" applyBorder="1" applyAlignment="1">
      <alignment horizontal="center" vertical="center"/>
    </xf>
    <xf numFmtId="3" fontId="9" fillId="8" borderId="32" xfId="1" applyNumberFormat="1" applyFont="1" applyFill="1" applyBorder="1" applyAlignment="1">
      <alignment horizontal="center" vertical="center"/>
    </xf>
    <xf numFmtId="0" fontId="12" fillId="8" borderId="23" xfId="0" applyNumberFormat="1" applyFont="1" applyFill="1" applyBorder="1" applyAlignment="1" applyProtection="1">
      <alignment horizontal="center" vertical="center"/>
    </xf>
    <xf numFmtId="3" fontId="9" fillId="8" borderId="19" xfId="1" applyNumberFormat="1" applyFont="1" applyFill="1" applyBorder="1" applyAlignment="1">
      <alignment horizontal="center" vertical="center"/>
    </xf>
    <xf numFmtId="0" fontId="15" fillId="7" borderId="60" xfId="0" applyFont="1" applyFill="1" applyBorder="1" applyAlignment="1">
      <alignment vertical="center"/>
    </xf>
    <xf numFmtId="3" fontId="3" fillId="5" borderId="43" xfId="1" applyNumberFormat="1" applyFont="1" applyFill="1" applyBorder="1" applyAlignment="1">
      <alignment horizontal="center" vertical="center"/>
    </xf>
    <xf numFmtId="3" fontId="3" fillId="5" borderId="63" xfId="1" applyNumberFormat="1" applyFont="1" applyFill="1" applyBorder="1" applyAlignment="1">
      <alignment horizontal="center" vertical="center"/>
    </xf>
    <xf numFmtId="3" fontId="9" fillId="9" borderId="29" xfId="0" applyNumberFormat="1" applyFont="1" applyFill="1" applyBorder="1" applyAlignment="1">
      <alignment horizontal="center" vertical="center"/>
    </xf>
    <xf numFmtId="3" fontId="9" fillId="9" borderId="3" xfId="0" applyNumberFormat="1" applyFont="1" applyFill="1" applyBorder="1" applyAlignment="1" applyProtection="1">
      <alignment horizontal="center" vertical="center" wrapText="1"/>
    </xf>
    <xf numFmtId="3" fontId="9" fillId="9" borderId="4" xfId="0" applyNumberFormat="1" applyFont="1" applyFill="1" applyBorder="1" applyAlignment="1" applyProtection="1">
      <alignment horizontal="center" vertical="center" wrapText="1"/>
    </xf>
    <xf numFmtId="3" fontId="9" fillId="9" borderId="5" xfId="0" applyNumberFormat="1" applyFont="1" applyFill="1" applyBorder="1" applyAlignment="1" applyProtection="1">
      <alignment horizontal="center" vertical="center" wrapText="1"/>
    </xf>
    <xf numFmtId="3" fontId="9" fillId="9" borderId="30" xfId="0" applyNumberFormat="1" applyFont="1" applyFill="1" applyBorder="1" applyAlignment="1" applyProtection="1">
      <alignment horizontal="center" vertical="center" wrapText="1"/>
    </xf>
    <xf numFmtId="3" fontId="9" fillId="9" borderId="9" xfId="0" applyNumberFormat="1" applyFont="1" applyFill="1" applyBorder="1" applyAlignment="1" applyProtection="1">
      <alignment horizontal="center" vertical="center" wrapText="1"/>
    </xf>
    <xf numFmtId="3" fontId="8" fillId="5" borderId="24" xfId="0" applyNumberFormat="1" applyFont="1" applyFill="1" applyBorder="1" applyAlignment="1" applyProtection="1">
      <alignment horizontal="center" vertical="center" wrapText="1"/>
    </xf>
    <xf numFmtId="3" fontId="8" fillId="5" borderId="28" xfId="0" applyNumberFormat="1" applyFont="1" applyFill="1" applyBorder="1" applyAlignment="1" applyProtection="1">
      <alignment horizontal="center" vertical="center" wrapText="1"/>
    </xf>
    <xf numFmtId="3" fontId="8" fillId="5" borderId="1" xfId="0" applyNumberFormat="1" applyFont="1" applyFill="1" applyBorder="1" applyAlignment="1" applyProtection="1">
      <alignment horizontal="center" vertical="center" wrapText="1"/>
    </xf>
    <xf numFmtId="0" fontId="0" fillId="9" borderId="60" xfId="0" applyFill="1" applyBorder="1" applyAlignment="1">
      <alignment horizontal="center" vertical="center"/>
    </xf>
    <xf numFmtId="0" fontId="2" fillId="0" borderId="0" xfId="2" applyNumberFormat="1" applyFont="1" applyFill="1" applyBorder="1" applyAlignment="1" applyProtection="1">
      <alignment horizontal="center" vertical="center"/>
    </xf>
    <xf numFmtId="0" fontId="16" fillId="0" borderId="0" xfId="0" applyFont="1"/>
    <xf numFmtId="3" fontId="3" fillId="9" borderId="59" xfId="1" applyNumberFormat="1" applyFont="1" applyFill="1" applyBorder="1" applyAlignment="1">
      <alignment horizontal="center" vertical="center"/>
    </xf>
    <xf numFmtId="3" fontId="19" fillId="9" borderId="59" xfId="1" applyNumberFormat="1" applyFont="1" applyFill="1" applyBorder="1" applyAlignment="1">
      <alignment horizontal="center" vertical="center"/>
    </xf>
    <xf numFmtId="3" fontId="19" fillId="8" borderId="11" xfId="1" applyNumberFormat="1" applyFont="1" applyFill="1" applyBorder="1" applyAlignment="1">
      <alignment horizontal="center" vertical="center"/>
    </xf>
    <xf numFmtId="0" fontId="17" fillId="0" borderId="0" xfId="0" applyFont="1"/>
    <xf numFmtId="3" fontId="3" fillId="0" borderId="44" xfId="0" applyNumberFormat="1" applyFont="1" applyFill="1" applyBorder="1" applyAlignment="1">
      <alignment horizontal="center" vertical="center"/>
    </xf>
    <xf numFmtId="3" fontId="3" fillId="0" borderId="33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9" borderId="22" xfId="1" applyNumberFormat="1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0" fontId="15" fillId="3" borderId="62" xfId="0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 applyProtection="1">
      <alignment horizontal="center" vertical="center"/>
    </xf>
    <xf numFmtId="3" fontId="9" fillId="4" borderId="37" xfId="0" applyNumberFormat="1" applyFont="1" applyFill="1" applyBorder="1" applyAlignment="1">
      <alignment horizontal="center" vertical="center"/>
    </xf>
    <xf numFmtId="3" fontId="21" fillId="5" borderId="69" xfId="0" applyNumberFormat="1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 applyProtection="1">
      <alignment horizontal="center" vertical="center" wrapText="1"/>
    </xf>
    <xf numFmtId="3" fontId="5" fillId="9" borderId="41" xfId="0" applyNumberFormat="1" applyFont="1" applyFill="1" applyBorder="1" applyAlignment="1" applyProtection="1">
      <alignment horizontal="center" vertical="center" wrapText="1"/>
    </xf>
    <xf numFmtId="3" fontId="9" fillId="9" borderId="41" xfId="0" applyNumberFormat="1" applyFont="1" applyFill="1" applyBorder="1" applyAlignment="1" applyProtection="1">
      <alignment horizontal="center" vertical="center" wrapText="1"/>
    </xf>
    <xf numFmtId="3" fontId="9" fillId="4" borderId="48" xfId="0" applyNumberFormat="1" applyFont="1" applyFill="1" applyBorder="1" applyAlignment="1">
      <alignment horizontal="center" vertical="center"/>
    </xf>
    <xf numFmtId="3" fontId="9" fillId="4" borderId="51" xfId="0" applyNumberFormat="1" applyFont="1" applyFill="1" applyBorder="1" applyAlignment="1">
      <alignment horizontal="center" vertical="center"/>
    </xf>
    <xf numFmtId="3" fontId="7" fillId="5" borderId="30" xfId="0" applyNumberFormat="1" applyFont="1" applyFill="1" applyBorder="1" applyAlignment="1">
      <alignment horizontal="center" vertical="center"/>
    </xf>
    <xf numFmtId="3" fontId="5" fillId="9" borderId="29" xfId="0" applyNumberFormat="1" applyFont="1" applyFill="1" applyBorder="1" applyAlignment="1">
      <alignment horizontal="center" vertical="center"/>
    </xf>
    <xf numFmtId="3" fontId="9" fillId="9" borderId="29" xfId="0" applyNumberFormat="1" applyFont="1" applyFill="1" applyBorder="1" applyAlignment="1" applyProtection="1">
      <alignment horizontal="center" vertical="center" wrapText="1"/>
    </xf>
    <xf numFmtId="3" fontId="23" fillId="5" borderId="1" xfId="0" applyNumberFormat="1" applyFont="1" applyFill="1" applyBorder="1" applyAlignment="1">
      <alignment horizontal="center" vertical="center"/>
    </xf>
    <xf numFmtId="3" fontId="23" fillId="5" borderId="53" xfId="0" applyNumberFormat="1" applyFont="1" applyFill="1" applyBorder="1" applyAlignment="1">
      <alignment horizontal="center" vertical="center"/>
    </xf>
    <xf numFmtId="3" fontId="15" fillId="9" borderId="50" xfId="0" applyNumberFormat="1" applyFont="1" applyFill="1" applyBorder="1" applyAlignment="1">
      <alignment horizontal="center" vertical="center"/>
    </xf>
    <xf numFmtId="3" fontId="15" fillId="9" borderId="49" xfId="0" applyNumberFormat="1" applyFont="1" applyFill="1" applyBorder="1" applyAlignment="1">
      <alignment horizontal="center" vertical="center"/>
    </xf>
    <xf numFmtId="3" fontId="15" fillId="9" borderId="52" xfId="0" applyNumberFormat="1" applyFont="1" applyFill="1" applyBorder="1" applyAlignment="1">
      <alignment horizontal="center" vertical="center"/>
    </xf>
    <xf numFmtId="3" fontId="9" fillId="4" borderId="19" xfId="0" applyNumberFormat="1" applyFont="1" applyFill="1" applyBorder="1" applyAlignment="1">
      <alignment horizontal="center" vertical="center"/>
    </xf>
    <xf numFmtId="3" fontId="9" fillId="4" borderId="20" xfId="0" applyNumberFormat="1" applyFont="1" applyFill="1" applyBorder="1" applyAlignment="1">
      <alignment horizontal="center" vertical="center"/>
    </xf>
    <xf numFmtId="3" fontId="9" fillId="4" borderId="64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4" fillId="9" borderId="30" xfId="0" applyNumberFormat="1" applyFont="1" applyFill="1" applyBorder="1" applyAlignment="1" applyProtection="1">
      <alignment horizontal="center" vertical="center" wrapText="1"/>
    </xf>
    <xf numFmtId="3" fontId="4" fillId="9" borderId="35" xfId="0" applyNumberFormat="1" applyFont="1" applyFill="1" applyBorder="1" applyAlignment="1" applyProtection="1">
      <alignment horizontal="center" vertical="center" wrapText="1"/>
    </xf>
    <xf numFmtId="3" fontId="4" fillId="9" borderId="39" xfId="0" applyNumberFormat="1" applyFont="1" applyFill="1" applyBorder="1" applyAlignment="1" applyProtection="1">
      <alignment horizontal="center" vertical="center" wrapText="1"/>
    </xf>
    <xf numFmtId="164" fontId="1" fillId="0" borderId="32" xfId="1" applyNumberFormat="1" applyFont="1" applyBorder="1" applyAlignment="1">
      <alignment horizontal="left"/>
    </xf>
    <xf numFmtId="164" fontId="1" fillId="0" borderId="34" xfId="1" applyNumberFormat="1" applyFont="1" applyBorder="1" applyAlignment="1">
      <alignment horizontal="left"/>
    </xf>
    <xf numFmtId="164" fontId="1" fillId="0" borderId="12" xfId="1" applyNumberFormat="1" applyFont="1" applyBorder="1" applyAlignment="1">
      <alignment horizontal="left"/>
    </xf>
    <xf numFmtId="164" fontId="1" fillId="0" borderId="14" xfId="1" applyNumberFormat="1" applyFont="1" applyBorder="1" applyAlignment="1">
      <alignment horizontal="left"/>
    </xf>
    <xf numFmtId="0" fontId="9" fillId="8" borderId="20" xfId="0" applyFont="1" applyFill="1" applyBorder="1" applyAlignment="1">
      <alignment horizontal="center" vertical="center"/>
    </xf>
    <xf numFmtId="0" fontId="9" fillId="8" borderId="64" xfId="0" applyFont="1" applyFill="1" applyBorder="1" applyAlignment="1">
      <alignment horizontal="center" vertical="center"/>
    </xf>
    <xf numFmtId="0" fontId="13" fillId="3" borderId="65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164" fontId="1" fillId="0" borderId="43" xfId="1" applyNumberFormat="1" applyFont="1" applyBorder="1" applyAlignment="1">
      <alignment horizontal="left"/>
    </xf>
    <xf numFmtId="164" fontId="1" fillId="0" borderId="45" xfId="1" applyNumberFormat="1" applyFont="1" applyBorder="1" applyAlignment="1">
      <alignment horizontal="left"/>
    </xf>
    <xf numFmtId="3" fontId="9" fillId="8" borderId="20" xfId="0" applyNumberFormat="1" applyFont="1" applyFill="1" applyBorder="1" applyAlignment="1">
      <alignment horizontal="center" vertical="center"/>
    </xf>
    <xf numFmtId="3" fontId="9" fillId="8" borderId="33" xfId="0" applyNumberFormat="1" applyFont="1" applyFill="1" applyBorder="1" applyAlignment="1">
      <alignment horizontal="center" vertical="center"/>
    </xf>
    <xf numFmtId="3" fontId="9" fillId="8" borderId="34" xfId="0" applyNumberFormat="1" applyFont="1" applyFill="1" applyBorder="1" applyAlignment="1">
      <alignment horizontal="center" vertical="center"/>
    </xf>
    <xf numFmtId="3" fontId="9" fillId="8" borderId="64" xfId="0" applyNumberFormat="1" applyFont="1" applyFill="1" applyBorder="1" applyAlignment="1">
      <alignment horizontal="center" vertical="center"/>
    </xf>
    <xf numFmtId="3" fontId="9" fillId="8" borderId="36" xfId="0" applyNumberFormat="1" applyFont="1" applyFill="1" applyBorder="1" applyAlignment="1">
      <alignment horizontal="center" vertical="center"/>
    </xf>
    <xf numFmtId="3" fontId="9" fillId="8" borderId="11" xfId="0" applyNumberFormat="1" applyFont="1" applyFill="1" applyBorder="1" applyAlignment="1">
      <alignment horizontal="center" vertical="center"/>
    </xf>
    <xf numFmtId="3" fontId="9" fillId="9" borderId="44" xfId="0" applyNumberFormat="1" applyFont="1" applyFill="1" applyBorder="1" applyAlignment="1">
      <alignment horizontal="center" vertical="center"/>
    </xf>
    <xf numFmtId="0" fontId="9" fillId="9" borderId="45" xfId="0" applyFont="1" applyFill="1" applyBorder="1" applyAlignment="1">
      <alignment horizontal="center" vertical="center"/>
    </xf>
    <xf numFmtId="0" fontId="5" fillId="8" borderId="32" xfId="0" applyNumberFormat="1" applyFont="1" applyFill="1" applyBorder="1" applyAlignment="1" applyProtection="1">
      <alignment horizontal="center" vertical="center"/>
    </xf>
    <xf numFmtId="0" fontId="5" fillId="8" borderId="19" xfId="0" applyNumberFormat="1" applyFont="1" applyFill="1" applyBorder="1" applyAlignment="1" applyProtection="1">
      <alignment horizontal="center" vertical="center"/>
    </xf>
    <xf numFmtId="3" fontId="9" fillId="8" borderId="35" xfId="0" applyNumberFormat="1" applyFont="1" applyFill="1" applyBorder="1" applyAlignment="1">
      <alignment horizontal="center" vertical="center"/>
    </xf>
    <xf numFmtId="0" fontId="9" fillId="9" borderId="44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2" fillId="9" borderId="29" xfId="0" applyNumberFormat="1" applyFont="1" applyFill="1" applyBorder="1" applyAlignment="1" applyProtection="1">
      <alignment horizontal="center" vertical="center"/>
    </xf>
    <xf numFmtId="0" fontId="12" fillId="9" borderId="2" xfId="0" applyNumberFormat="1" applyFont="1" applyFill="1" applyBorder="1" applyAlignment="1" applyProtection="1">
      <alignment horizontal="center" vertical="center"/>
    </xf>
    <xf numFmtId="3" fontId="9" fillId="9" borderId="45" xfId="0" applyNumberFormat="1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/>
    </xf>
    <xf numFmtId="0" fontId="15" fillId="9" borderId="58" xfId="0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 applyProtection="1">
      <alignment horizontal="center" vertical="center"/>
    </xf>
    <xf numFmtId="0" fontId="5" fillId="3" borderId="29" xfId="0" applyNumberFormat="1" applyFont="1" applyFill="1" applyBorder="1" applyAlignment="1" applyProtection="1">
      <alignment horizontal="left" vertical="center"/>
    </xf>
    <xf numFmtId="0" fontId="5" fillId="3" borderId="31" xfId="0" applyNumberFormat="1" applyFont="1" applyFill="1" applyBorder="1" applyAlignment="1" applyProtection="1">
      <alignment horizontal="left" vertical="center"/>
    </xf>
    <xf numFmtId="0" fontId="5" fillId="3" borderId="37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3" fontId="7" fillId="9" borderId="2" xfId="0" applyNumberFormat="1" applyFont="1" applyFill="1" applyBorder="1" applyAlignment="1" applyProtection="1">
      <alignment horizontal="center" vertical="center" wrapText="1"/>
    </xf>
    <xf numFmtId="3" fontId="7" fillId="9" borderId="11" xfId="0" applyNumberFormat="1" applyFont="1" applyFill="1" applyBorder="1" applyAlignment="1" applyProtection="1">
      <alignment horizontal="center" vertical="center" wrapText="1"/>
    </xf>
    <xf numFmtId="3" fontId="7" fillId="9" borderId="23" xfId="0" applyNumberFormat="1" applyFont="1" applyFill="1" applyBorder="1" applyAlignment="1" applyProtection="1">
      <alignment horizontal="center" vertical="center" wrapText="1"/>
    </xf>
    <xf numFmtId="3" fontId="5" fillId="2" borderId="3" xfId="0" applyNumberFormat="1" applyFont="1" applyFill="1" applyBorder="1" applyAlignment="1" applyProtection="1">
      <alignment horizontal="center" vertical="center" wrapText="1"/>
    </xf>
    <xf numFmtId="3" fontId="5" fillId="2" borderId="4" xfId="0" applyNumberFormat="1" applyFont="1" applyFill="1" applyBorder="1" applyAlignment="1" applyProtection="1">
      <alignment horizontal="center" vertical="center" wrapText="1"/>
    </xf>
    <xf numFmtId="3" fontId="5" fillId="2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horizontal="center" vertical="center" wrapText="1"/>
    </xf>
    <xf numFmtId="3" fontId="5" fillId="2" borderId="13" xfId="0" applyNumberFormat="1" applyFont="1" applyFill="1" applyBorder="1" applyAlignment="1" applyProtection="1">
      <alignment horizontal="center" vertical="center" wrapText="1"/>
    </xf>
    <xf numFmtId="3" fontId="5" fillId="2" borderId="14" xfId="0" applyNumberFormat="1" applyFont="1" applyFill="1" applyBorder="1" applyAlignment="1" applyProtection="1">
      <alignment horizontal="center" vertical="center" wrapText="1"/>
    </xf>
    <xf numFmtId="3" fontId="5" fillId="3" borderId="6" xfId="0" applyNumberFormat="1" applyFont="1" applyFill="1" applyBorder="1" applyAlignment="1" applyProtection="1">
      <alignment horizontal="center" vertical="center" wrapText="1"/>
    </xf>
    <xf numFmtId="3" fontId="5" fillId="3" borderId="7" xfId="0" applyNumberFormat="1" applyFont="1" applyFill="1" applyBorder="1" applyAlignment="1" applyProtection="1">
      <alignment horizontal="center" vertical="center" wrapText="1"/>
    </xf>
    <xf numFmtId="3" fontId="5" fillId="3" borderId="8" xfId="0" applyNumberFormat="1" applyFont="1" applyFill="1" applyBorder="1" applyAlignment="1" applyProtection="1">
      <alignment horizontal="center" vertical="center" wrapText="1"/>
    </xf>
    <xf numFmtId="3" fontId="5" fillId="3" borderId="15" xfId="0" applyNumberFormat="1" applyFont="1" applyFill="1" applyBorder="1" applyAlignment="1" applyProtection="1">
      <alignment horizontal="center" vertical="center" wrapText="1"/>
    </xf>
    <xf numFmtId="3" fontId="5" fillId="3" borderId="0" xfId="0" applyNumberFormat="1" applyFont="1" applyFill="1" applyBorder="1" applyAlignment="1" applyProtection="1">
      <alignment horizontal="center" vertical="center" wrapText="1"/>
    </xf>
    <xf numFmtId="3" fontId="5" fillId="3" borderId="16" xfId="0" applyNumberFormat="1" applyFont="1" applyFill="1" applyBorder="1" applyAlignment="1" applyProtection="1">
      <alignment horizontal="center" vertical="center" wrapText="1"/>
    </xf>
    <xf numFmtId="3" fontId="5" fillId="3" borderId="6" xfId="0" applyNumberFormat="1" applyFont="1" applyFill="1" applyBorder="1" applyAlignment="1" applyProtection="1">
      <alignment horizontal="center" vertical="center"/>
    </xf>
    <xf numFmtId="3" fontId="5" fillId="3" borderId="7" xfId="0" applyNumberFormat="1" applyFont="1" applyFill="1" applyBorder="1" applyAlignment="1" applyProtection="1">
      <alignment horizontal="center" vertical="center"/>
    </xf>
    <xf numFmtId="3" fontId="5" fillId="3" borderId="17" xfId="0" applyNumberFormat="1" applyFont="1" applyFill="1" applyBorder="1" applyAlignment="1" applyProtection="1">
      <alignment horizontal="center" vertical="center"/>
    </xf>
    <xf numFmtId="3" fontId="5" fillId="3" borderId="18" xfId="0" applyNumberFormat="1" applyFont="1" applyFill="1" applyBorder="1" applyAlignment="1" applyProtection="1">
      <alignment horizontal="center" vertical="center"/>
    </xf>
    <xf numFmtId="3" fontId="5" fillId="3" borderId="3" xfId="0" applyNumberFormat="1" applyFont="1" applyFill="1" applyBorder="1" applyAlignment="1" applyProtection="1">
      <alignment horizontal="center" vertical="center"/>
    </xf>
    <xf numFmtId="3" fontId="5" fillId="3" borderId="4" xfId="0" applyNumberFormat="1" applyFont="1" applyFill="1" applyBorder="1" applyAlignment="1" applyProtection="1">
      <alignment horizontal="center" vertical="center"/>
    </xf>
    <xf numFmtId="3" fontId="5" fillId="3" borderId="9" xfId="0" applyNumberFormat="1" applyFont="1" applyFill="1" applyBorder="1" applyAlignment="1" applyProtection="1">
      <alignment horizontal="center" vertical="center"/>
    </xf>
    <xf numFmtId="3" fontId="5" fillId="3" borderId="19" xfId="0" applyNumberFormat="1" applyFont="1" applyFill="1" applyBorder="1" applyAlignment="1" applyProtection="1">
      <alignment horizontal="center" vertical="center"/>
    </xf>
    <xf numFmtId="3" fontId="5" fillId="3" borderId="20" xfId="0" applyNumberFormat="1" applyFont="1" applyFill="1" applyBorder="1" applyAlignment="1" applyProtection="1">
      <alignment horizontal="center" vertical="center"/>
    </xf>
    <xf numFmtId="3" fontId="5" fillId="3" borderId="21" xfId="0" applyNumberFormat="1" applyFont="1" applyFill="1" applyBorder="1" applyAlignment="1" applyProtection="1">
      <alignment horizontal="center" vertical="center"/>
    </xf>
    <xf numFmtId="3" fontId="5" fillId="2" borderId="6" xfId="0" applyNumberFormat="1" applyFont="1" applyFill="1" applyBorder="1" applyAlignment="1" applyProtection="1">
      <alignment horizontal="center" vertical="center" wrapText="1"/>
    </xf>
    <xf numFmtId="3" fontId="5" fillId="2" borderId="7" xfId="0" applyNumberFormat="1" applyFont="1" applyFill="1" applyBorder="1" applyAlignment="1" applyProtection="1">
      <alignment horizontal="center" vertical="center" wrapText="1"/>
    </xf>
    <xf numFmtId="3" fontId="5" fillId="2" borderId="15" xfId="0" applyNumberFormat="1" applyFont="1" applyFill="1" applyBorder="1" applyAlignment="1" applyProtection="1">
      <alignment horizontal="center" vertical="center" wrapText="1"/>
    </xf>
    <xf numFmtId="3" fontId="5" fillId="2" borderId="0" xfId="0" applyNumberFormat="1" applyFont="1" applyFill="1" applyBorder="1" applyAlignment="1" applyProtection="1">
      <alignment horizontal="center" vertical="center" wrapText="1"/>
    </xf>
    <xf numFmtId="3" fontId="5" fillId="2" borderId="8" xfId="0" applyNumberFormat="1" applyFont="1" applyFill="1" applyBorder="1" applyAlignment="1" applyProtection="1">
      <alignment horizontal="center" vertical="center" wrapText="1"/>
    </xf>
    <xf numFmtId="3" fontId="5" fillId="2" borderId="17" xfId="0" applyNumberFormat="1" applyFont="1" applyFill="1" applyBorder="1" applyAlignment="1" applyProtection="1">
      <alignment horizontal="center" vertical="center" wrapText="1"/>
    </xf>
    <xf numFmtId="3" fontId="5" fillId="2" borderId="18" xfId="0" applyNumberFormat="1" applyFont="1" applyFill="1" applyBorder="1" applyAlignment="1" applyProtection="1">
      <alignment horizontal="center" vertical="center" wrapText="1"/>
    </xf>
    <xf numFmtId="3" fontId="5" fillId="2" borderId="2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2" fillId="3" borderId="29" xfId="0" applyNumberFormat="1" applyFont="1" applyFill="1" applyBorder="1" applyAlignment="1" applyProtection="1">
      <alignment horizontal="left" vertical="center"/>
    </xf>
    <xf numFmtId="0" fontId="22" fillId="3" borderId="31" xfId="0" applyNumberFormat="1" applyFont="1" applyFill="1" applyBorder="1" applyAlignment="1" applyProtection="1">
      <alignment horizontal="left" vertical="center"/>
    </xf>
    <xf numFmtId="0" fontId="22" fillId="3" borderId="37" xfId="0" applyNumberFormat="1" applyFont="1" applyFill="1" applyBorder="1" applyAlignment="1" applyProtection="1">
      <alignment horizontal="left" vertical="center"/>
    </xf>
    <xf numFmtId="3" fontId="5" fillId="9" borderId="1" xfId="0" applyNumberFormat="1" applyFont="1" applyFill="1" applyBorder="1" applyAlignment="1" applyProtection="1">
      <alignment horizontal="center" vertical="center" wrapText="1"/>
    </xf>
    <xf numFmtId="3" fontId="5" fillId="9" borderId="10" xfId="0" applyNumberFormat="1" applyFont="1" applyFill="1" applyBorder="1" applyAlignment="1" applyProtection="1">
      <alignment horizontal="center" vertical="center" wrapText="1"/>
    </xf>
    <xf numFmtId="3" fontId="5" fillId="9" borderId="68" xfId="0" applyNumberFormat="1" applyFont="1" applyFill="1" applyBorder="1" applyAlignment="1" applyProtection="1">
      <alignment horizontal="center" vertical="center" wrapText="1"/>
    </xf>
    <xf numFmtId="3" fontId="5" fillId="3" borderId="15" xfId="0" applyNumberFormat="1" applyFont="1" applyFill="1" applyBorder="1" applyAlignment="1" applyProtection="1">
      <alignment horizontal="center" vertical="center"/>
    </xf>
    <xf numFmtId="3" fontId="5" fillId="3" borderId="17" xfId="0" applyNumberFormat="1" applyFont="1" applyFill="1" applyBorder="1" applyAlignment="1" applyProtection="1">
      <alignment horizontal="center" vertical="center" wrapText="1"/>
    </xf>
    <xf numFmtId="3" fontId="5" fillId="3" borderId="18" xfId="0" applyNumberFormat="1" applyFont="1" applyFill="1" applyBorder="1" applyAlignment="1" applyProtection="1">
      <alignment horizontal="center" vertical="center" wrapText="1"/>
    </xf>
    <xf numFmtId="3" fontId="5" fillId="3" borderId="22" xfId="0" applyNumberFormat="1" applyFont="1" applyFill="1" applyBorder="1" applyAlignment="1" applyProtection="1">
      <alignment horizontal="center" vertical="center" wrapText="1"/>
    </xf>
    <xf numFmtId="0" fontId="5" fillId="3" borderId="38" xfId="0" applyNumberFormat="1" applyFont="1" applyFill="1" applyBorder="1" applyAlignment="1" applyProtection="1">
      <alignment horizontal="left" vertical="center"/>
    </xf>
    <xf numFmtId="3" fontId="9" fillId="2" borderId="2" xfId="0" applyNumberFormat="1" applyFont="1" applyFill="1" applyBorder="1" applyAlignment="1" applyProtection="1">
      <alignment horizontal="center" vertical="center" wrapText="1"/>
    </xf>
    <xf numFmtId="3" fontId="9" fillId="0" borderId="11" xfId="0" applyNumberFormat="1" applyFont="1" applyFill="1" applyBorder="1" applyAlignment="1" applyProtection="1">
      <alignment horizontal="center" vertical="center" wrapText="1"/>
    </xf>
    <xf numFmtId="3" fontId="9" fillId="0" borderId="23" xfId="0" applyNumberFormat="1" applyFont="1" applyFill="1" applyBorder="1" applyAlignment="1" applyProtection="1">
      <alignment horizontal="center" vertical="center" wrapText="1"/>
    </xf>
    <xf numFmtId="3" fontId="5" fillId="2" borderId="16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left" vertical="center"/>
    </xf>
    <xf numFmtId="0" fontId="5" fillId="3" borderId="32" xfId="0" applyNumberFormat="1" applyFont="1" applyFill="1" applyBorder="1" applyAlignment="1" applyProtection="1">
      <alignment horizontal="left" vertical="center"/>
    </xf>
    <xf numFmtId="0" fontId="5" fillId="3" borderId="12" xfId="0" applyNumberFormat="1" applyFont="1" applyFill="1" applyBorder="1" applyAlignment="1" applyProtection="1">
      <alignment horizontal="left" vertical="center"/>
    </xf>
    <xf numFmtId="3" fontId="5" fillId="2" borderId="6" xfId="0" applyNumberFormat="1" applyFont="1" applyFill="1" applyBorder="1" applyAlignment="1" applyProtection="1">
      <alignment horizontal="center" vertical="center"/>
    </xf>
    <xf numFmtId="3" fontId="5" fillId="2" borderId="7" xfId="0" applyNumberFormat="1" applyFont="1" applyFill="1" applyBorder="1" applyAlignment="1" applyProtection="1">
      <alignment horizontal="center" vertical="center"/>
    </xf>
    <xf numFmtId="3" fontId="5" fillId="2" borderId="17" xfId="0" applyNumberFormat="1" applyFont="1" applyFill="1" applyBorder="1" applyAlignment="1" applyProtection="1">
      <alignment horizontal="center" vertical="center"/>
    </xf>
    <xf numFmtId="3" fontId="5" fillId="2" borderId="18" xfId="0" applyNumberFormat="1" applyFont="1" applyFill="1" applyBorder="1" applyAlignment="1" applyProtection="1">
      <alignment horizontal="center" vertical="center"/>
    </xf>
    <xf numFmtId="164" fontId="0" fillId="0" borderId="32" xfId="1" applyNumberFormat="1" applyFont="1" applyBorder="1" applyAlignment="1">
      <alignment horizontal="left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mruColors>
      <color rgb="FFE8543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85436"/>
  </sheetPr>
  <dimension ref="A1:AS106"/>
  <sheetViews>
    <sheetView tabSelected="1" zoomScaleNormal="100" workbookViewId="0">
      <selection activeCell="K36" sqref="K36"/>
    </sheetView>
  </sheetViews>
  <sheetFormatPr defaultRowHeight="15" x14ac:dyDescent="0.25"/>
  <cols>
    <col min="1" max="1" width="14.85546875" customWidth="1"/>
    <col min="2" max="2" width="13.28515625" customWidth="1"/>
    <col min="3" max="4" width="10.5703125" customWidth="1"/>
    <col min="5" max="14" width="9.140625" customWidth="1"/>
    <col min="15" max="18" width="9.28515625" customWidth="1"/>
    <col min="19" max="36" width="9.140625" customWidth="1"/>
  </cols>
  <sheetData>
    <row r="1" spans="1:45" x14ac:dyDescent="0.25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  <c r="AO1" s="342"/>
      <c r="AP1" s="342"/>
      <c r="AQ1" s="342"/>
      <c r="AR1" s="342"/>
      <c r="AS1" s="342"/>
    </row>
    <row r="2" spans="1:45" x14ac:dyDescent="0.25">
      <c r="A2" s="342" t="s">
        <v>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</row>
    <row r="3" spans="1:45" x14ac:dyDescent="0.25">
      <c r="A3" s="342" t="s">
        <v>2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</row>
    <row r="4" spans="1:45" x14ac:dyDescent="0.25">
      <c r="A4" s="342" t="s">
        <v>214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342"/>
      <c r="AR4" s="342"/>
      <c r="AS4" s="342"/>
    </row>
    <row r="5" spans="1:45" x14ac:dyDescent="0.25">
      <c r="A5" s="342" t="s">
        <v>215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2"/>
      <c r="AR5" s="342"/>
      <c r="AS5" s="342"/>
    </row>
    <row r="6" spans="1:45" x14ac:dyDescent="0.25">
      <c r="A6" s="259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</row>
    <row r="7" spans="1:45" ht="15.75" x14ac:dyDescent="0.25">
      <c r="A7" s="332" t="s">
        <v>5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</row>
    <row r="8" spans="1:45" ht="15.75" x14ac:dyDescent="0.25">
      <c r="A8" s="332" t="s">
        <v>213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</row>
    <row r="9" spans="1:45" ht="15.75" x14ac:dyDescent="0.25">
      <c r="A9" s="332" t="s">
        <v>307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</row>
    <row r="10" spans="1:45" ht="15" customHeight="1" thickBot="1" x14ac:dyDescent="0.3">
      <c r="A10" s="217"/>
      <c r="B10" s="218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6"/>
      <c r="AF10" s="216"/>
    </row>
    <row r="11" spans="1:45" ht="16.5" hidden="1" thickBot="1" x14ac:dyDescent="0.3">
      <c r="A11" s="332" t="s">
        <v>5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</row>
    <row r="12" spans="1:45" ht="16.5" hidden="1" thickBot="1" x14ac:dyDescent="0.3">
      <c r="A12" s="332" t="s">
        <v>213</v>
      </c>
      <c r="B12" s="332"/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</row>
    <row r="13" spans="1:45" ht="16.5" hidden="1" thickBot="1" x14ac:dyDescent="0.3">
      <c r="A13" s="332" t="s">
        <v>216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</row>
    <row r="14" spans="1:45" ht="15.75" hidden="1" thickBot="1" x14ac:dyDescent="0.3">
      <c r="G14" s="248"/>
      <c r="L14" s="248"/>
      <c r="Q14" s="248"/>
    </row>
    <row r="15" spans="1:45" ht="15.75" customHeight="1" thickBot="1" x14ac:dyDescent="0.3">
      <c r="A15" s="333" t="s">
        <v>31</v>
      </c>
      <c r="B15" s="334"/>
      <c r="C15" s="339" t="s">
        <v>305</v>
      </c>
      <c r="D15" s="324" t="s">
        <v>11</v>
      </c>
      <c r="E15" s="325"/>
      <c r="F15" s="325"/>
      <c r="G15" s="325"/>
      <c r="H15" s="326"/>
      <c r="I15" s="324" t="s">
        <v>12</v>
      </c>
      <c r="J15" s="325"/>
      <c r="K15" s="325"/>
      <c r="L15" s="325"/>
      <c r="M15" s="326"/>
      <c r="N15" s="324" t="s">
        <v>13</v>
      </c>
      <c r="O15" s="325"/>
      <c r="P15" s="325"/>
      <c r="Q15" s="325"/>
      <c r="R15" s="326"/>
      <c r="S15" s="324" t="s">
        <v>14</v>
      </c>
      <c r="T15" s="325"/>
      <c r="U15" s="325"/>
      <c r="V15" s="325"/>
      <c r="W15" s="326"/>
      <c r="X15" s="327" t="s">
        <v>15</v>
      </c>
      <c r="Y15" s="328"/>
      <c r="Z15" s="328"/>
      <c r="AA15" s="328"/>
      <c r="AB15" s="328"/>
      <c r="AC15" s="328"/>
      <c r="AD15" s="328"/>
      <c r="AE15" s="328"/>
      <c r="AF15" s="328"/>
      <c r="AG15" s="328"/>
      <c r="AH15" s="328"/>
      <c r="AI15" s="328"/>
      <c r="AJ15" s="329"/>
      <c r="AK15" s="327" t="s">
        <v>16</v>
      </c>
      <c r="AL15" s="328"/>
      <c r="AM15" s="328"/>
      <c r="AN15" s="328"/>
      <c r="AO15" s="328"/>
      <c r="AP15" s="328"/>
      <c r="AQ15" s="328"/>
      <c r="AR15" s="328"/>
      <c r="AS15" s="329"/>
    </row>
    <row r="16" spans="1:45" x14ac:dyDescent="0.25">
      <c r="A16" s="335"/>
      <c r="B16" s="336"/>
      <c r="C16" s="340"/>
      <c r="D16" s="305" t="s">
        <v>17</v>
      </c>
      <c r="E16" s="322" t="s">
        <v>304</v>
      </c>
      <c r="F16" s="322"/>
      <c r="G16" s="322" t="s">
        <v>306</v>
      </c>
      <c r="H16" s="330"/>
      <c r="I16" s="305" t="s">
        <v>17</v>
      </c>
      <c r="J16" s="322" t="s">
        <v>20</v>
      </c>
      <c r="K16" s="322"/>
      <c r="L16" s="322" t="s">
        <v>21</v>
      </c>
      <c r="M16" s="330"/>
      <c r="N16" s="305" t="s">
        <v>17</v>
      </c>
      <c r="O16" s="322" t="s">
        <v>22</v>
      </c>
      <c r="P16" s="322"/>
      <c r="Q16" s="311" t="s">
        <v>23</v>
      </c>
      <c r="R16" s="313"/>
      <c r="S16" s="305" t="s">
        <v>17</v>
      </c>
      <c r="T16" s="311" t="s">
        <v>24</v>
      </c>
      <c r="U16" s="311"/>
      <c r="V16" s="307" t="s">
        <v>25</v>
      </c>
      <c r="W16" s="309"/>
      <c r="X16" s="305" t="s">
        <v>17</v>
      </c>
      <c r="Y16" s="311" t="s">
        <v>12</v>
      </c>
      <c r="Z16" s="311"/>
      <c r="AA16" s="307" t="s">
        <v>13</v>
      </c>
      <c r="AB16" s="309"/>
      <c r="AC16" s="318" t="s">
        <v>217</v>
      </c>
      <c r="AD16" s="318"/>
      <c r="AE16" s="311" t="s">
        <v>218</v>
      </c>
      <c r="AF16" s="313"/>
      <c r="AG16" s="311" t="s">
        <v>219</v>
      </c>
      <c r="AH16" s="311"/>
      <c r="AI16" s="318" t="s">
        <v>220</v>
      </c>
      <c r="AJ16" s="320"/>
      <c r="AK16" s="305" t="s">
        <v>17</v>
      </c>
      <c r="AL16" s="307" t="s">
        <v>221</v>
      </c>
      <c r="AM16" s="307"/>
      <c r="AN16" s="307" t="s">
        <v>222</v>
      </c>
      <c r="AO16" s="309"/>
      <c r="AP16" s="311" t="s">
        <v>223</v>
      </c>
      <c r="AQ16" s="311"/>
      <c r="AR16" s="311" t="s">
        <v>224</v>
      </c>
      <c r="AS16" s="313"/>
    </row>
    <row r="17" spans="1:45" ht="15.75" thickBot="1" x14ac:dyDescent="0.3">
      <c r="A17" s="337"/>
      <c r="B17" s="338"/>
      <c r="C17" s="341"/>
      <c r="D17" s="306"/>
      <c r="E17" s="323"/>
      <c r="F17" s="323"/>
      <c r="G17" s="323"/>
      <c r="H17" s="331"/>
      <c r="I17" s="306"/>
      <c r="J17" s="323"/>
      <c r="K17" s="323"/>
      <c r="L17" s="323"/>
      <c r="M17" s="331"/>
      <c r="N17" s="306"/>
      <c r="O17" s="323"/>
      <c r="P17" s="323"/>
      <c r="Q17" s="312"/>
      <c r="R17" s="314"/>
      <c r="S17" s="306"/>
      <c r="T17" s="312"/>
      <c r="U17" s="312"/>
      <c r="V17" s="308"/>
      <c r="W17" s="310"/>
      <c r="X17" s="306"/>
      <c r="Y17" s="312"/>
      <c r="Z17" s="312"/>
      <c r="AA17" s="308"/>
      <c r="AB17" s="310"/>
      <c r="AC17" s="319"/>
      <c r="AD17" s="319"/>
      <c r="AE17" s="312"/>
      <c r="AF17" s="314"/>
      <c r="AG17" s="312"/>
      <c r="AH17" s="312"/>
      <c r="AI17" s="319"/>
      <c r="AJ17" s="321"/>
      <c r="AK17" s="306"/>
      <c r="AL17" s="308"/>
      <c r="AM17" s="308"/>
      <c r="AN17" s="308"/>
      <c r="AO17" s="310"/>
      <c r="AP17" s="312"/>
      <c r="AQ17" s="312"/>
      <c r="AR17" s="312"/>
      <c r="AS17" s="314"/>
    </row>
    <row r="18" spans="1:45" x14ac:dyDescent="0.25">
      <c r="A18" s="315" t="s">
        <v>32</v>
      </c>
      <c r="B18" s="316"/>
      <c r="C18" s="250">
        <f>D18+I18+N18+S18+X18+AK18</f>
        <v>91860</v>
      </c>
      <c r="D18" s="230">
        <f>E18+G18</f>
        <v>22187</v>
      </c>
      <c r="E18" s="299">
        <f>SUM(E22:F100)</f>
        <v>10446</v>
      </c>
      <c r="F18" s="299"/>
      <c r="G18" s="299">
        <f>G19+G20</f>
        <v>11741</v>
      </c>
      <c r="H18" s="317"/>
      <c r="I18" s="230">
        <f>J18+L18</f>
        <v>44807</v>
      </c>
      <c r="J18" s="299">
        <f>SUM(J22:K100)</f>
        <v>27574</v>
      </c>
      <c r="K18" s="299"/>
      <c r="L18" s="299">
        <f>L19+L20</f>
        <v>17233</v>
      </c>
      <c r="M18" s="300"/>
      <c r="N18" s="230">
        <f>O18+Q18</f>
        <v>9569</v>
      </c>
      <c r="O18" s="299">
        <f>SUM(O22:P100)</f>
        <v>9569</v>
      </c>
      <c r="P18" s="299"/>
      <c r="Q18" s="299">
        <f>Q19+Q20</f>
        <v>0</v>
      </c>
      <c r="R18" s="300"/>
      <c r="S18" s="230">
        <f>T18+V18</f>
        <v>5213</v>
      </c>
      <c r="T18" s="299">
        <f>SUM(T22:U100)</f>
        <v>0</v>
      </c>
      <c r="U18" s="299"/>
      <c r="V18" s="299">
        <f>V19+V20</f>
        <v>5213</v>
      </c>
      <c r="W18" s="300"/>
      <c r="X18" s="230">
        <f>Y18+AA18+AC18+AE18+AG18+AI18</f>
        <v>2336</v>
      </c>
      <c r="Y18" s="299">
        <f>SUM(Y22:Z100)</f>
        <v>0</v>
      </c>
      <c r="Z18" s="299"/>
      <c r="AA18" s="299">
        <f>AA19+AA20</f>
        <v>2336</v>
      </c>
      <c r="AB18" s="304"/>
      <c r="AC18" s="299">
        <f>SUM(AC22:AD100)</f>
        <v>0</v>
      </c>
      <c r="AD18" s="299"/>
      <c r="AE18" s="299">
        <f>AE19+AE20</f>
        <v>0</v>
      </c>
      <c r="AF18" s="304"/>
      <c r="AG18" s="299">
        <f>SUM(AG22:AH100)</f>
        <v>0</v>
      </c>
      <c r="AH18" s="299"/>
      <c r="AI18" s="299">
        <f>AI19+AI20</f>
        <v>0</v>
      </c>
      <c r="AJ18" s="300"/>
      <c r="AK18" s="230">
        <f>AL18+AN18+AP18+AR18</f>
        <v>7748</v>
      </c>
      <c r="AL18" s="299">
        <f>SUM(AL22:AM100)</f>
        <v>1181</v>
      </c>
      <c r="AM18" s="299"/>
      <c r="AN18" s="299">
        <f>AN19+AN20</f>
        <v>6444</v>
      </c>
      <c r="AO18" s="304"/>
      <c r="AP18" s="299">
        <f>SUM(AP22:AQ100)</f>
        <v>0</v>
      </c>
      <c r="AQ18" s="299"/>
      <c r="AR18" s="299">
        <f>AR19+AR20</f>
        <v>123</v>
      </c>
      <c r="AS18" s="300"/>
    </row>
    <row r="19" spans="1:45" x14ac:dyDescent="0.25">
      <c r="A19" s="301" t="s">
        <v>9</v>
      </c>
      <c r="B19" s="220" t="s">
        <v>33</v>
      </c>
      <c r="C19" s="251">
        <f>D19+I19+N19+S19+X19+AK19</f>
        <v>90578</v>
      </c>
      <c r="D19" s="231">
        <f>E19+G19</f>
        <v>22005</v>
      </c>
      <c r="E19" s="297">
        <f>SUM(E22:E100)</f>
        <v>10294</v>
      </c>
      <c r="F19" s="303"/>
      <c r="G19" s="297">
        <f>SUM(G22:G100)</f>
        <v>11711</v>
      </c>
      <c r="H19" s="298"/>
      <c r="I19" s="231">
        <f>J19+L19</f>
        <v>44252</v>
      </c>
      <c r="J19" s="297">
        <f>SUM(J22:J100)</f>
        <v>27331</v>
      </c>
      <c r="K19" s="303"/>
      <c r="L19" s="297">
        <f>SUM(L22:L100)</f>
        <v>16921</v>
      </c>
      <c r="M19" s="298"/>
      <c r="N19" s="231">
        <f>O19+Q19</f>
        <v>9247</v>
      </c>
      <c r="O19" s="297">
        <f>SUM(O22:O100)</f>
        <v>9247</v>
      </c>
      <c r="P19" s="303"/>
      <c r="Q19" s="297">
        <f>SUM(Q22:Q100)</f>
        <v>0</v>
      </c>
      <c r="R19" s="298"/>
      <c r="S19" s="231">
        <f>T19+V19</f>
        <v>5213</v>
      </c>
      <c r="T19" s="297">
        <f>SUM(T22:T100)</f>
        <v>0</v>
      </c>
      <c r="U19" s="303"/>
      <c r="V19" s="297">
        <f>SUM(V22:V100)</f>
        <v>5213</v>
      </c>
      <c r="W19" s="298"/>
      <c r="X19" s="231">
        <f>Y19+AA19+AC19+AE19+AG19+AI19</f>
        <v>2336</v>
      </c>
      <c r="Y19" s="294">
        <f>SUM(Y22:Y100)</f>
        <v>0</v>
      </c>
      <c r="Z19" s="294"/>
      <c r="AA19" s="294">
        <f>SUM(AA22:AA100)</f>
        <v>2336</v>
      </c>
      <c r="AB19" s="294"/>
      <c r="AC19" s="294">
        <f>SUM(AC22:AC100)</f>
        <v>0</v>
      </c>
      <c r="AD19" s="294"/>
      <c r="AE19" s="294">
        <f>SUM(AE22:AE100)</f>
        <v>0</v>
      </c>
      <c r="AF19" s="294"/>
      <c r="AG19" s="294">
        <f>SUM(AG22:AG100)</f>
        <v>0</v>
      </c>
      <c r="AH19" s="294"/>
      <c r="AI19" s="294">
        <f>SUM(AI22:AI100)</f>
        <v>0</v>
      </c>
      <c r="AJ19" s="295"/>
      <c r="AK19" s="231">
        <f>AL19+AN19+AP19+AR19</f>
        <v>7525</v>
      </c>
      <c r="AL19" s="294">
        <f>SUM(AL22:AL100)</f>
        <v>1065</v>
      </c>
      <c r="AM19" s="294"/>
      <c r="AN19" s="294">
        <f>SUM(AN22:AN100)</f>
        <v>6415</v>
      </c>
      <c r="AO19" s="294"/>
      <c r="AP19" s="294">
        <f>SUM(AP22:AP100)</f>
        <v>0</v>
      </c>
      <c r="AQ19" s="294"/>
      <c r="AR19" s="294">
        <f>SUM(AR22:AR100)</f>
        <v>45</v>
      </c>
      <c r="AS19" s="295"/>
    </row>
    <row r="20" spans="1:45" ht="15.75" thickBot="1" x14ac:dyDescent="0.3">
      <c r="A20" s="302"/>
      <c r="B20" s="232" t="s">
        <v>34</v>
      </c>
      <c r="C20" s="251">
        <f>D20+I20+N20+S20+X20+AK20</f>
        <v>1282</v>
      </c>
      <c r="D20" s="233">
        <f>E20+G20</f>
        <v>182</v>
      </c>
      <c r="E20" s="293">
        <f>SUM(F22:F100)</f>
        <v>152</v>
      </c>
      <c r="F20" s="293"/>
      <c r="G20" s="293">
        <f>SUM(H22:H100)</f>
        <v>30</v>
      </c>
      <c r="H20" s="296"/>
      <c r="I20" s="233">
        <f>J20+L20</f>
        <v>555</v>
      </c>
      <c r="J20" s="293">
        <f>SUM(K22:K100)</f>
        <v>243</v>
      </c>
      <c r="K20" s="293"/>
      <c r="L20" s="287">
        <f>SUM(M22:M100)</f>
        <v>312</v>
      </c>
      <c r="M20" s="288"/>
      <c r="N20" s="233">
        <f>O20+Q20</f>
        <v>322</v>
      </c>
      <c r="O20" s="293">
        <f>SUM(P22:P100)</f>
        <v>322</v>
      </c>
      <c r="P20" s="293"/>
      <c r="Q20" s="287">
        <f>SUM(R22:R100)</f>
        <v>0</v>
      </c>
      <c r="R20" s="288"/>
      <c r="S20" s="233">
        <f>T20+V20</f>
        <v>0</v>
      </c>
      <c r="T20" s="293">
        <f>SUM(U22:U100)</f>
        <v>0</v>
      </c>
      <c r="U20" s="293"/>
      <c r="V20" s="287">
        <f>SUM(W22:W100)</f>
        <v>0</v>
      </c>
      <c r="W20" s="288"/>
      <c r="X20" s="233">
        <f>Y20+AA20+AC20+AE20+AG20+AI20</f>
        <v>0</v>
      </c>
      <c r="Y20" s="293">
        <f>SUM(Z22:Z100)</f>
        <v>0</v>
      </c>
      <c r="Z20" s="293"/>
      <c r="AA20" s="287">
        <f>SUM(AB22:AB100)</f>
        <v>0</v>
      </c>
      <c r="AB20" s="287"/>
      <c r="AC20" s="293">
        <f>SUM(AD22:AD100)</f>
        <v>0</v>
      </c>
      <c r="AD20" s="293"/>
      <c r="AE20" s="287">
        <f>SUM(AF22:AF100)</f>
        <v>0</v>
      </c>
      <c r="AF20" s="287"/>
      <c r="AG20" s="293">
        <f>SUM(AH22:AH100)</f>
        <v>0</v>
      </c>
      <c r="AH20" s="293"/>
      <c r="AI20" s="287">
        <f>SUM(AJ22:AJ100)</f>
        <v>0</v>
      </c>
      <c r="AJ20" s="288"/>
      <c r="AK20" s="233">
        <f>AL20+AN20+AP20+AR20</f>
        <v>223</v>
      </c>
      <c r="AL20" s="293">
        <f>SUM(AM22:AM100)</f>
        <v>116</v>
      </c>
      <c r="AM20" s="293"/>
      <c r="AN20" s="287">
        <f>SUM(AO22:AO100)</f>
        <v>29</v>
      </c>
      <c r="AO20" s="287"/>
      <c r="AP20" s="293">
        <f>SUM(AQ22:AQ100)</f>
        <v>0</v>
      </c>
      <c r="AQ20" s="293"/>
      <c r="AR20" s="287">
        <f>SUM(AS22:AS100)</f>
        <v>78</v>
      </c>
      <c r="AS20" s="288"/>
    </row>
    <row r="21" spans="1:45" ht="15.75" customHeight="1" thickBot="1" x14ac:dyDescent="0.3">
      <c r="A21" s="289" t="s">
        <v>8</v>
      </c>
      <c r="B21" s="290"/>
      <c r="C21" s="246" t="s">
        <v>17</v>
      </c>
      <c r="D21" s="234"/>
      <c r="E21" s="257" t="s">
        <v>41</v>
      </c>
      <c r="F21" s="257" t="s">
        <v>44</v>
      </c>
      <c r="G21" s="257" t="s">
        <v>41</v>
      </c>
      <c r="H21" s="258" t="s">
        <v>44</v>
      </c>
      <c r="I21" s="234"/>
      <c r="J21" s="257" t="s">
        <v>41</v>
      </c>
      <c r="K21" s="257" t="s">
        <v>44</v>
      </c>
      <c r="L21" s="257" t="s">
        <v>41</v>
      </c>
      <c r="M21" s="258" t="s">
        <v>44</v>
      </c>
      <c r="N21" s="234"/>
      <c r="O21" s="257" t="s">
        <v>41</v>
      </c>
      <c r="P21" s="257" t="s">
        <v>44</v>
      </c>
      <c r="Q21" s="257" t="s">
        <v>41</v>
      </c>
      <c r="R21" s="258" t="s">
        <v>44</v>
      </c>
      <c r="S21" s="234"/>
      <c r="T21" s="257" t="s">
        <v>41</v>
      </c>
      <c r="U21" s="257" t="s">
        <v>44</v>
      </c>
      <c r="V21" s="257" t="s">
        <v>41</v>
      </c>
      <c r="W21" s="258" t="s">
        <v>44</v>
      </c>
      <c r="X21" s="234"/>
      <c r="Y21" s="257" t="s">
        <v>41</v>
      </c>
      <c r="Z21" s="257" t="s">
        <v>44</v>
      </c>
      <c r="AA21" s="257" t="s">
        <v>41</v>
      </c>
      <c r="AB21" s="258" t="s">
        <v>44</v>
      </c>
      <c r="AC21" s="257" t="s">
        <v>41</v>
      </c>
      <c r="AD21" s="257" t="s">
        <v>44</v>
      </c>
      <c r="AE21" s="257" t="s">
        <v>41</v>
      </c>
      <c r="AF21" s="258" t="s">
        <v>44</v>
      </c>
      <c r="AG21" s="257" t="s">
        <v>41</v>
      </c>
      <c r="AH21" s="257" t="s">
        <v>44</v>
      </c>
      <c r="AI21" s="257" t="s">
        <v>41</v>
      </c>
      <c r="AJ21" s="258" t="s">
        <v>44</v>
      </c>
      <c r="AK21" s="234"/>
      <c r="AL21" s="257" t="s">
        <v>41</v>
      </c>
      <c r="AM21" s="257" t="s">
        <v>44</v>
      </c>
      <c r="AN21" s="257" t="s">
        <v>41</v>
      </c>
      <c r="AO21" s="258" t="s">
        <v>44</v>
      </c>
      <c r="AP21" s="257" t="s">
        <v>41</v>
      </c>
      <c r="AQ21" s="257" t="s">
        <v>44</v>
      </c>
      <c r="AR21" s="257" t="s">
        <v>41</v>
      </c>
      <c r="AS21" s="258" t="s">
        <v>44</v>
      </c>
    </row>
    <row r="22" spans="1:45" x14ac:dyDescent="0.25">
      <c r="A22" s="291" t="s">
        <v>225</v>
      </c>
      <c r="B22" s="292"/>
      <c r="C22" s="249">
        <f>D22+I22+N22+S22+X22+AK22</f>
        <v>139</v>
      </c>
      <c r="D22" s="235">
        <f>SUM(E22:H22)</f>
        <v>43</v>
      </c>
      <c r="E22" s="221">
        <v>25</v>
      </c>
      <c r="F22" s="221">
        <v>0</v>
      </c>
      <c r="G22" s="224">
        <v>18</v>
      </c>
      <c r="H22" s="225">
        <v>0</v>
      </c>
      <c r="I22" s="235">
        <f>SUM(J22:M22)</f>
        <v>57</v>
      </c>
      <c r="J22" s="221">
        <v>38</v>
      </c>
      <c r="K22" s="221">
        <v>0</v>
      </c>
      <c r="L22" s="253">
        <v>19</v>
      </c>
      <c r="M22" s="221">
        <v>0</v>
      </c>
      <c r="N22" s="235">
        <f>SUM(O22:R22)</f>
        <v>0</v>
      </c>
      <c r="O22" s="221">
        <v>0</v>
      </c>
      <c r="P22" s="221">
        <v>0</v>
      </c>
      <c r="Q22" s="224">
        <v>0</v>
      </c>
      <c r="R22" s="225">
        <v>0</v>
      </c>
      <c r="S22" s="235">
        <f>SUM(T22:W22)</f>
        <v>39</v>
      </c>
      <c r="T22" s="224">
        <v>0</v>
      </c>
      <c r="U22" s="224">
        <v>0</v>
      </c>
      <c r="V22" s="224">
        <v>39</v>
      </c>
      <c r="W22" s="224">
        <v>0</v>
      </c>
      <c r="X22" s="235">
        <f>SUM(Y22:AJ22)</f>
        <v>0</v>
      </c>
      <c r="Y22" s="224">
        <v>0</v>
      </c>
      <c r="Z22" s="224">
        <v>0</v>
      </c>
      <c r="AA22" s="224">
        <v>0</v>
      </c>
      <c r="AB22" s="224">
        <v>0</v>
      </c>
      <c r="AC22" s="224">
        <v>0</v>
      </c>
      <c r="AD22" s="224">
        <v>0</v>
      </c>
      <c r="AE22" s="224">
        <v>0</v>
      </c>
      <c r="AF22" s="224">
        <v>0</v>
      </c>
      <c r="AG22" s="224">
        <v>0</v>
      </c>
      <c r="AH22" s="224">
        <v>0</v>
      </c>
      <c r="AI22" s="224">
        <v>0</v>
      </c>
      <c r="AJ22" s="224">
        <v>0</v>
      </c>
      <c r="AK22" s="235">
        <f>SUM(AL22:AS22)</f>
        <v>0</v>
      </c>
      <c r="AL22" s="226">
        <v>0</v>
      </c>
      <c r="AM22" s="226">
        <v>0</v>
      </c>
      <c r="AN22" s="226">
        <v>0</v>
      </c>
      <c r="AO22" s="226">
        <v>0</v>
      </c>
      <c r="AP22" s="224">
        <v>0</v>
      </c>
      <c r="AQ22" s="224">
        <v>0</v>
      </c>
      <c r="AR22" s="226">
        <v>0</v>
      </c>
      <c r="AS22" s="227">
        <v>0</v>
      </c>
    </row>
    <row r="23" spans="1:45" x14ac:dyDescent="0.25">
      <c r="A23" s="283" t="s">
        <v>226</v>
      </c>
      <c r="B23" s="284"/>
      <c r="C23" s="249">
        <f t="shared" ref="C23:C86" si="0">D23+I23+N23+S23+X23+AK23</f>
        <v>16</v>
      </c>
      <c r="D23" s="235">
        <f t="shared" ref="D23:D86" si="1">SUM(E23:H23)</f>
        <v>0</v>
      </c>
      <c r="E23" s="222">
        <v>0</v>
      </c>
      <c r="F23" s="222">
        <v>0</v>
      </c>
      <c r="G23" s="226">
        <v>0</v>
      </c>
      <c r="H23" s="227">
        <v>0</v>
      </c>
      <c r="I23" s="235">
        <f t="shared" ref="I23:I86" si="2">SUM(J23:M23)</f>
        <v>0</v>
      </c>
      <c r="J23" s="222">
        <v>0</v>
      </c>
      <c r="K23" s="221">
        <v>0</v>
      </c>
      <c r="L23" s="254">
        <v>0</v>
      </c>
      <c r="M23" s="221">
        <v>0</v>
      </c>
      <c r="N23" s="235">
        <f t="shared" ref="N23:N86" si="3">SUM(O23:R23)</f>
        <v>0</v>
      </c>
      <c r="O23" s="222">
        <v>0</v>
      </c>
      <c r="P23" s="222">
        <v>0</v>
      </c>
      <c r="Q23" s="226">
        <v>0</v>
      </c>
      <c r="R23" s="227">
        <v>0</v>
      </c>
      <c r="S23" s="235">
        <f t="shared" ref="S23:S86" si="4">SUM(T23:W23)</f>
        <v>16</v>
      </c>
      <c r="T23" s="226">
        <v>0</v>
      </c>
      <c r="U23" s="226">
        <v>0</v>
      </c>
      <c r="V23" s="226">
        <v>16</v>
      </c>
      <c r="W23" s="226">
        <v>0</v>
      </c>
      <c r="X23" s="235">
        <f t="shared" ref="X23:X86" si="5">SUM(Y23:AJ23)</f>
        <v>0</v>
      </c>
      <c r="Y23" s="226">
        <v>0</v>
      </c>
      <c r="Z23" s="226">
        <v>0</v>
      </c>
      <c r="AA23" s="226">
        <v>0</v>
      </c>
      <c r="AB23" s="226">
        <v>0</v>
      </c>
      <c r="AC23" s="226">
        <v>0</v>
      </c>
      <c r="AD23" s="226">
        <v>0</v>
      </c>
      <c r="AE23" s="226">
        <v>0</v>
      </c>
      <c r="AF23" s="226">
        <v>0</v>
      </c>
      <c r="AG23" s="226">
        <v>0</v>
      </c>
      <c r="AH23" s="226">
        <v>0</v>
      </c>
      <c r="AI23" s="226">
        <v>0</v>
      </c>
      <c r="AJ23" s="226">
        <v>0</v>
      </c>
      <c r="AK23" s="235">
        <f t="shared" ref="AK23:AK86" si="6">SUM(AL23:AS23)</f>
        <v>0</v>
      </c>
      <c r="AL23" s="226">
        <v>0</v>
      </c>
      <c r="AM23" s="226">
        <v>0</v>
      </c>
      <c r="AN23" s="226">
        <v>0</v>
      </c>
      <c r="AO23" s="226">
        <v>0</v>
      </c>
      <c r="AP23" s="226">
        <v>0</v>
      </c>
      <c r="AQ23" s="226">
        <v>0</v>
      </c>
      <c r="AR23" s="226">
        <v>0</v>
      </c>
      <c r="AS23" s="227">
        <v>0</v>
      </c>
    </row>
    <row r="24" spans="1:45" x14ac:dyDescent="0.25">
      <c r="A24" s="283" t="s">
        <v>227</v>
      </c>
      <c r="B24" s="284"/>
      <c r="C24" s="249">
        <f t="shared" si="0"/>
        <v>339</v>
      </c>
      <c r="D24" s="235">
        <f t="shared" si="1"/>
        <v>96</v>
      </c>
      <c r="E24" s="222">
        <v>32</v>
      </c>
      <c r="F24" s="222">
        <v>0</v>
      </c>
      <c r="G24" s="226">
        <v>34</v>
      </c>
      <c r="H24" s="227">
        <v>30</v>
      </c>
      <c r="I24" s="235">
        <f t="shared" si="2"/>
        <v>136</v>
      </c>
      <c r="J24" s="222">
        <v>81</v>
      </c>
      <c r="K24" s="221">
        <v>0</v>
      </c>
      <c r="L24" s="254">
        <v>55</v>
      </c>
      <c r="M24" s="221">
        <v>0</v>
      </c>
      <c r="N24" s="235">
        <f t="shared" si="3"/>
        <v>40</v>
      </c>
      <c r="O24" s="222">
        <v>40</v>
      </c>
      <c r="P24" s="222">
        <v>0</v>
      </c>
      <c r="Q24" s="226">
        <v>0</v>
      </c>
      <c r="R24" s="227">
        <v>0</v>
      </c>
      <c r="S24" s="235">
        <f t="shared" si="4"/>
        <v>67</v>
      </c>
      <c r="T24" s="226">
        <v>0</v>
      </c>
      <c r="U24" s="226">
        <v>0</v>
      </c>
      <c r="V24" s="226">
        <v>67</v>
      </c>
      <c r="W24" s="226">
        <v>0</v>
      </c>
      <c r="X24" s="235">
        <f t="shared" si="5"/>
        <v>0</v>
      </c>
      <c r="Y24" s="226">
        <v>0</v>
      </c>
      <c r="Z24" s="226">
        <v>0</v>
      </c>
      <c r="AA24" s="226">
        <v>0</v>
      </c>
      <c r="AB24" s="226">
        <v>0</v>
      </c>
      <c r="AC24" s="226">
        <v>0</v>
      </c>
      <c r="AD24" s="226">
        <v>0</v>
      </c>
      <c r="AE24" s="226">
        <v>0</v>
      </c>
      <c r="AF24" s="226">
        <v>0</v>
      </c>
      <c r="AG24" s="226">
        <v>0</v>
      </c>
      <c r="AH24" s="226">
        <v>0</v>
      </c>
      <c r="AI24" s="226">
        <v>0</v>
      </c>
      <c r="AJ24" s="226">
        <v>0</v>
      </c>
      <c r="AK24" s="235">
        <f t="shared" si="6"/>
        <v>0</v>
      </c>
      <c r="AL24" s="226">
        <v>0</v>
      </c>
      <c r="AM24" s="226">
        <v>0</v>
      </c>
      <c r="AN24" s="226">
        <v>0</v>
      </c>
      <c r="AO24" s="226">
        <v>0</v>
      </c>
      <c r="AP24" s="226">
        <v>0</v>
      </c>
      <c r="AQ24" s="226">
        <v>0</v>
      </c>
      <c r="AR24" s="226">
        <v>0</v>
      </c>
      <c r="AS24" s="227">
        <v>0</v>
      </c>
    </row>
    <row r="25" spans="1:45" x14ac:dyDescent="0.25">
      <c r="A25" s="283" t="s">
        <v>228</v>
      </c>
      <c r="B25" s="284"/>
      <c r="C25" s="249">
        <f t="shared" si="0"/>
        <v>58</v>
      </c>
      <c r="D25" s="235">
        <f t="shared" si="1"/>
        <v>18</v>
      </c>
      <c r="E25" s="222">
        <v>6</v>
      </c>
      <c r="F25" s="222">
        <v>0</v>
      </c>
      <c r="G25" s="226">
        <v>12</v>
      </c>
      <c r="H25" s="227">
        <v>0</v>
      </c>
      <c r="I25" s="235">
        <f t="shared" si="2"/>
        <v>40</v>
      </c>
      <c r="J25" s="222">
        <v>40</v>
      </c>
      <c r="K25" s="221">
        <v>0</v>
      </c>
      <c r="L25" s="254">
        <v>0</v>
      </c>
      <c r="M25" s="221">
        <v>0</v>
      </c>
      <c r="N25" s="235">
        <f t="shared" si="3"/>
        <v>0</v>
      </c>
      <c r="O25" s="222">
        <v>0</v>
      </c>
      <c r="P25" s="222">
        <v>0</v>
      </c>
      <c r="Q25" s="226">
        <v>0</v>
      </c>
      <c r="R25" s="227">
        <v>0</v>
      </c>
      <c r="S25" s="235">
        <f t="shared" si="4"/>
        <v>0</v>
      </c>
      <c r="T25" s="226">
        <v>0</v>
      </c>
      <c r="U25" s="226">
        <v>0</v>
      </c>
      <c r="V25" s="226">
        <v>0</v>
      </c>
      <c r="W25" s="226">
        <v>0</v>
      </c>
      <c r="X25" s="235">
        <f t="shared" si="5"/>
        <v>0</v>
      </c>
      <c r="Y25" s="226">
        <v>0</v>
      </c>
      <c r="Z25" s="226">
        <v>0</v>
      </c>
      <c r="AA25" s="226">
        <v>0</v>
      </c>
      <c r="AB25" s="226">
        <v>0</v>
      </c>
      <c r="AC25" s="226">
        <v>0</v>
      </c>
      <c r="AD25" s="226">
        <v>0</v>
      </c>
      <c r="AE25" s="226">
        <v>0</v>
      </c>
      <c r="AF25" s="226">
        <v>0</v>
      </c>
      <c r="AG25" s="226">
        <v>0</v>
      </c>
      <c r="AH25" s="226">
        <v>0</v>
      </c>
      <c r="AI25" s="226">
        <v>0</v>
      </c>
      <c r="AJ25" s="226">
        <v>0</v>
      </c>
      <c r="AK25" s="235">
        <f t="shared" si="6"/>
        <v>0</v>
      </c>
      <c r="AL25" s="226">
        <v>0</v>
      </c>
      <c r="AM25" s="226">
        <v>0</v>
      </c>
      <c r="AN25" s="226">
        <v>0</v>
      </c>
      <c r="AO25" s="226">
        <v>0</v>
      </c>
      <c r="AP25" s="226">
        <v>0</v>
      </c>
      <c r="AQ25" s="226">
        <v>0</v>
      </c>
      <c r="AR25" s="226">
        <v>0</v>
      </c>
      <c r="AS25" s="227">
        <v>0</v>
      </c>
    </row>
    <row r="26" spans="1:45" x14ac:dyDescent="0.25">
      <c r="A26" s="283" t="s">
        <v>229</v>
      </c>
      <c r="B26" s="284"/>
      <c r="C26" s="249">
        <f t="shared" si="0"/>
        <v>39</v>
      </c>
      <c r="D26" s="235">
        <f t="shared" si="1"/>
        <v>0</v>
      </c>
      <c r="E26" s="222">
        <v>0</v>
      </c>
      <c r="F26" s="222">
        <v>0</v>
      </c>
      <c r="G26" s="226">
        <v>0</v>
      </c>
      <c r="H26" s="227">
        <v>0</v>
      </c>
      <c r="I26" s="235">
        <f t="shared" si="2"/>
        <v>0</v>
      </c>
      <c r="J26" s="222">
        <v>0</v>
      </c>
      <c r="K26" s="221">
        <v>0</v>
      </c>
      <c r="L26" s="254">
        <v>0</v>
      </c>
      <c r="M26" s="221">
        <v>0</v>
      </c>
      <c r="N26" s="235">
        <f t="shared" si="3"/>
        <v>0</v>
      </c>
      <c r="O26" s="222">
        <v>0</v>
      </c>
      <c r="P26" s="222">
        <v>0</v>
      </c>
      <c r="Q26" s="226">
        <v>0</v>
      </c>
      <c r="R26" s="227">
        <v>0</v>
      </c>
      <c r="S26" s="235">
        <f t="shared" si="4"/>
        <v>39</v>
      </c>
      <c r="T26" s="226">
        <v>0</v>
      </c>
      <c r="U26" s="226">
        <v>0</v>
      </c>
      <c r="V26" s="226">
        <v>39</v>
      </c>
      <c r="W26" s="226">
        <v>0</v>
      </c>
      <c r="X26" s="235">
        <f t="shared" si="5"/>
        <v>0</v>
      </c>
      <c r="Y26" s="226">
        <v>0</v>
      </c>
      <c r="Z26" s="226">
        <v>0</v>
      </c>
      <c r="AA26" s="226">
        <v>0</v>
      </c>
      <c r="AB26" s="226">
        <v>0</v>
      </c>
      <c r="AC26" s="226">
        <v>0</v>
      </c>
      <c r="AD26" s="226">
        <v>0</v>
      </c>
      <c r="AE26" s="226">
        <v>0</v>
      </c>
      <c r="AF26" s="226">
        <v>0</v>
      </c>
      <c r="AG26" s="226">
        <v>0</v>
      </c>
      <c r="AH26" s="226">
        <v>0</v>
      </c>
      <c r="AI26" s="226">
        <v>0</v>
      </c>
      <c r="AJ26" s="226">
        <v>0</v>
      </c>
      <c r="AK26" s="235">
        <f>SUM(AL26:AS26)</f>
        <v>0</v>
      </c>
      <c r="AL26" s="226">
        <v>0</v>
      </c>
      <c r="AM26" s="226">
        <v>0</v>
      </c>
      <c r="AN26" s="226">
        <v>0</v>
      </c>
      <c r="AO26" s="226">
        <v>0</v>
      </c>
      <c r="AP26" s="226">
        <v>0</v>
      </c>
      <c r="AQ26" s="226">
        <v>0</v>
      </c>
      <c r="AR26" s="226">
        <v>0</v>
      </c>
      <c r="AS26" s="227">
        <v>0</v>
      </c>
    </row>
    <row r="27" spans="1:45" x14ac:dyDescent="0.25">
      <c r="A27" s="283" t="s">
        <v>230</v>
      </c>
      <c r="B27" s="284"/>
      <c r="C27" s="249">
        <f t="shared" si="0"/>
        <v>47</v>
      </c>
      <c r="D27" s="235">
        <f t="shared" si="1"/>
        <v>0</v>
      </c>
      <c r="E27" s="222">
        <v>0</v>
      </c>
      <c r="F27" s="222">
        <v>0</v>
      </c>
      <c r="G27" s="226">
        <v>0</v>
      </c>
      <c r="H27" s="227">
        <v>0</v>
      </c>
      <c r="I27" s="235">
        <f t="shared" si="2"/>
        <v>0</v>
      </c>
      <c r="J27" s="222">
        <v>0</v>
      </c>
      <c r="K27" s="221">
        <v>0</v>
      </c>
      <c r="L27" s="254">
        <v>0</v>
      </c>
      <c r="M27" s="221">
        <v>0</v>
      </c>
      <c r="N27" s="235">
        <f t="shared" si="3"/>
        <v>0</v>
      </c>
      <c r="O27" s="222">
        <v>0</v>
      </c>
      <c r="P27" s="222">
        <v>0</v>
      </c>
      <c r="Q27" s="226">
        <v>0</v>
      </c>
      <c r="R27" s="227">
        <v>0</v>
      </c>
      <c r="S27" s="235">
        <f t="shared" si="4"/>
        <v>47</v>
      </c>
      <c r="T27" s="226">
        <v>0</v>
      </c>
      <c r="U27" s="226">
        <v>0</v>
      </c>
      <c r="V27" s="226">
        <v>47</v>
      </c>
      <c r="W27" s="226">
        <v>0</v>
      </c>
      <c r="X27" s="235">
        <f t="shared" si="5"/>
        <v>0</v>
      </c>
      <c r="Y27" s="226">
        <v>0</v>
      </c>
      <c r="Z27" s="226">
        <v>0</v>
      </c>
      <c r="AA27" s="226">
        <v>0</v>
      </c>
      <c r="AB27" s="226">
        <v>0</v>
      </c>
      <c r="AC27" s="226">
        <v>0</v>
      </c>
      <c r="AD27" s="226">
        <v>0</v>
      </c>
      <c r="AE27" s="226">
        <v>0</v>
      </c>
      <c r="AF27" s="226">
        <v>0</v>
      </c>
      <c r="AG27" s="226">
        <v>0</v>
      </c>
      <c r="AH27" s="226">
        <v>0</v>
      </c>
      <c r="AI27" s="226">
        <v>0</v>
      </c>
      <c r="AJ27" s="226">
        <v>0</v>
      </c>
      <c r="AK27" s="235">
        <f t="shared" si="6"/>
        <v>0</v>
      </c>
      <c r="AL27" s="226">
        <v>0</v>
      </c>
      <c r="AM27" s="226">
        <v>0</v>
      </c>
      <c r="AN27" s="226">
        <v>0</v>
      </c>
      <c r="AO27" s="226">
        <v>0</v>
      </c>
      <c r="AP27" s="226">
        <v>0</v>
      </c>
      <c r="AQ27" s="226">
        <v>0</v>
      </c>
      <c r="AR27" s="226">
        <v>0</v>
      </c>
      <c r="AS27" s="227">
        <v>0</v>
      </c>
    </row>
    <row r="28" spans="1:45" x14ac:dyDescent="0.25">
      <c r="A28" s="283" t="s">
        <v>231</v>
      </c>
      <c r="B28" s="284"/>
      <c r="C28" s="249">
        <f t="shared" si="0"/>
        <v>64</v>
      </c>
      <c r="D28" s="235">
        <f t="shared" si="1"/>
        <v>0</v>
      </c>
      <c r="E28" s="222">
        <v>0</v>
      </c>
      <c r="F28" s="222">
        <v>0</v>
      </c>
      <c r="G28" s="226">
        <v>0</v>
      </c>
      <c r="H28" s="227">
        <v>0</v>
      </c>
      <c r="I28" s="235">
        <f t="shared" si="2"/>
        <v>0</v>
      </c>
      <c r="J28" s="222">
        <v>0</v>
      </c>
      <c r="K28" s="221">
        <v>0</v>
      </c>
      <c r="L28" s="254">
        <v>0</v>
      </c>
      <c r="M28" s="221">
        <v>0</v>
      </c>
      <c r="N28" s="235">
        <f t="shared" si="3"/>
        <v>0</v>
      </c>
      <c r="O28" s="222">
        <v>0</v>
      </c>
      <c r="P28" s="222">
        <v>0</v>
      </c>
      <c r="Q28" s="226">
        <v>0</v>
      </c>
      <c r="R28" s="227">
        <v>0</v>
      </c>
      <c r="S28" s="235">
        <f t="shared" si="4"/>
        <v>64</v>
      </c>
      <c r="T28" s="226">
        <v>0</v>
      </c>
      <c r="U28" s="226">
        <v>0</v>
      </c>
      <c r="V28" s="226">
        <v>64</v>
      </c>
      <c r="W28" s="226">
        <v>0</v>
      </c>
      <c r="X28" s="235">
        <f t="shared" si="5"/>
        <v>0</v>
      </c>
      <c r="Y28" s="226">
        <v>0</v>
      </c>
      <c r="Z28" s="226">
        <v>0</v>
      </c>
      <c r="AA28" s="226">
        <v>0</v>
      </c>
      <c r="AB28" s="226">
        <v>0</v>
      </c>
      <c r="AC28" s="226">
        <v>0</v>
      </c>
      <c r="AD28" s="226">
        <v>0</v>
      </c>
      <c r="AE28" s="226">
        <v>0</v>
      </c>
      <c r="AF28" s="226">
        <v>0</v>
      </c>
      <c r="AG28" s="226">
        <v>0</v>
      </c>
      <c r="AH28" s="226">
        <v>0</v>
      </c>
      <c r="AI28" s="226">
        <v>0</v>
      </c>
      <c r="AJ28" s="226">
        <v>0</v>
      </c>
      <c r="AK28" s="235">
        <f t="shared" si="6"/>
        <v>0</v>
      </c>
      <c r="AL28" s="226">
        <v>0</v>
      </c>
      <c r="AM28" s="226">
        <v>0</v>
      </c>
      <c r="AN28" s="226">
        <v>0</v>
      </c>
      <c r="AO28" s="226">
        <v>0</v>
      </c>
      <c r="AP28" s="226">
        <v>0</v>
      </c>
      <c r="AQ28" s="226">
        <v>0</v>
      </c>
      <c r="AR28" s="226">
        <v>0</v>
      </c>
      <c r="AS28" s="227">
        <v>0</v>
      </c>
    </row>
    <row r="29" spans="1:45" x14ac:dyDescent="0.25">
      <c r="A29" s="283" t="s">
        <v>232</v>
      </c>
      <c r="B29" s="284"/>
      <c r="C29" s="249">
        <f t="shared" si="0"/>
        <v>600</v>
      </c>
      <c r="D29" s="235">
        <f t="shared" si="1"/>
        <v>54</v>
      </c>
      <c r="E29" s="222">
        <v>32</v>
      </c>
      <c r="F29" s="222">
        <v>0</v>
      </c>
      <c r="G29" s="226">
        <v>22</v>
      </c>
      <c r="H29" s="227">
        <v>0</v>
      </c>
      <c r="I29" s="235">
        <f t="shared" si="2"/>
        <v>202</v>
      </c>
      <c r="J29" s="222">
        <v>91</v>
      </c>
      <c r="K29" s="221">
        <v>0</v>
      </c>
      <c r="L29" s="254">
        <v>111</v>
      </c>
      <c r="M29" s="221">
        <v>0</v>
      </c>
      <c r="N29" s="235">
        <f t="shared" si="3"/>
        <v>126</v>
      </c>
      <c r="O29" s="222">
        <v>126</v>
      </c>
      <c r="P29" s="222">
        <v>0</v>
      </c>
      <c r="Q29" s="226">
        <v>0</v>
      </c>
      <c r="R29" s="227">
        <v>0</v>
      </c>
      <c r="S29" s="235">
        <f t="shared" si="4"/>
        <v>75</v>
      </c>
      <c r="T29" s="226">
        <v>0</v>
      </c>
      <c r="U29" s="226">
        <v>0</v>
      </c>
      <c r="V29" s="226">
        <v>75</v>
      </c>
      <c r="W29" s="226">
        <v>0</v>
      </c>
      <c r="X29" s="235">
        <f t="shared" si="5"/>
        <v>0</v>
      </c>
      <c r="Y29" s="226">
        <v>0</v>
      </c>
      <c r="Z29" s="226">
        <v>0</v>
      </c>
      <c r="AA29" s="226">
        <v>0</v>
      </c>
      <c r="AB29" s="226">
        <v>0</v>
      </c>
      <c r="AC29" s="226">
        <v>0</v>
      </c>
      <c r="AD29" s="226">
        <v>0</v>
      </c>
      <c r="AE29" s="226">
        <v>0</v>
      </c>
      <c r="AF29" s="226">
        <v>0</v>
      </c>
      <c r="AG29" s="226">
        <v>0</v>
      </c>
      <c r="AH29" s="226">
        <v>0</v>
      </c>
      <c r="AI29" s="226">
        <v>0</v>
      </c>
      <c r="AJ29" s="226">
        <v>0</v>
      </c>
      <c r="AK29" s="235">
        <f t="shared" si="6"/>
        <v>143</v>
      </c>
      <c r="AL29" s="226">
        <v>74</v>
      </c>
      <c r="AM29" s="226">
        <v>0</v>
      </c>
      <c r="AN29" s="226">
        <v>69</v>
      </c>
      <c r="AO29" s="226">
        <v>0</v>
      </c>
      <c r="AP29" s="226">
        <v>0</v>
      </c>
      <c r="AQ29" s="226">
        <v>0</v>
      </c>
      <c r="AR29" s="226">
        <v>0</v>
      </c>
      <c r="AS29" s="227">
        <v>0</v>
      </c>
    </row>
    <row r="30" spans="1:45" x14ac:dyDescent="0.25">
      <c r="A30" s="283" t="s">
        <v>233</v>
      </c>
      <c r="B30" s="284"/>
      <c r="C30" s="249">
        <f t="shared" si="0"/>
        <v>1012</v>
      </c>
      <c r="D30" s="235">
        <f t="shared" si="1"/>
        <v>163</v>
      </c>
      <c r="E30" s="222">
        <v>51</v>
      </c>
      <c r="F30" s="222">
        <v>0</v>
      </c>
      <c r="G30" s="226">
        <v>112</v>
      </c>
      <c r="H30" s="227">
        <v>0</v>
      </c>
      <c r="I30" s="235">
        <f t="shared" si="2"/>
        <v>644</v>
      </c>
      <c r="J30" s="222">
        <v>364</v>
      </c>
      <c r="K30" s="221">
        <v>0</v>
      </c>
      <c r="L30" s="254">
        <v>280</v>
      </c>
      <c r="M30" s="221">
        <v>0</v>
      </c>
      <c r="N30" s="235">
        <f t="shared" si="3"/>
        <v>43</v>
      </c>
      <c r="O30" s="222">
        <v>43</v>
      </c>
      <c r="P30" s="222">
        <v>0</v>
      </c>
      <c r="Q30" s="226">
        <v>0</v>
      </c>
      <c r="R30" s="227">
        <v>0</v>
      </c>
      <c r="S30" s="235">
        <f t="shared" si="4"/>
        <v>162</v>
      </c>
      <c r="T30" s="226">
        <v>0</v>
      </c>
      <c r="U30" s="226">
        <v>0</v>
      </c>
      <c r="V30" s="226">
        <v>162</v>
      </c>
      <c r="W30" s="226">
        <v>0</v>
      </c>
      <c r="X30" s="235">
        <f t="shared" si="5"/>
        <v>0</v>
      </c>
      <c r="Y30" s="226">
        <v>0</v>
      </c>
      <c r="Z30" s="226">
        <v>0</v>
      </c>
      <c r="AA30" s="226">
        <v>0</v>
      </c>
      <c r="AB30" s="226">
        <v>0</v>
      </c>
      <c r="AC30" s="226">
        <v>0</v>
      </c>
      <c r="AD30" s="226">
        <v>0</v>
      </c>
      <c r="AE30" s="226">
        <v>0</v>
      </c>
      <c r="AF30" s="226">
        <v>0</v>
      </c>
      <c r="AG30" s="226">
        <v>0</v>
      </c>
      <c r="AH30" s="226">
        <v>0</v>
      </c>
      <c r="AI30" s="226">
        <v>0</v>
      </c>
      <c r="AJ30" s="226">
        <v>0</v>
      </c>
      <c r="AK30" s="235">
        <f t="shared" si="6"/>
        <v>0</v>
      </c>
      <c r="AL30" s="226">
        <v>0</v>
      </c>
      <c r="AM30" s="226">
        <v>0</v>
      </c>
      <c r="AN30" s="226">
        <v>0</v>
      </c>
      <c r="AO30" s="226">
        <v>0</v>
      </c>
      <c r="AP30" s="226">
        <v>0</v>
      </c>
      <c r="AQ30" s="226">
        <v>0</v>
      </c>
      <c r="AR30" s="226">
        <v>0</v>
      </c>
      <c r="AS30" s="227">
        <v>0</v>
      </c>
    </row>
    <row r="31" spans="1:45" x14ac:dyDescent="0.25">
      <c r="A31" s="283" t="s">
        <v>234</v>
      </c>
      <c r="B31" s="284"/>
      <c r="C31" s="249">
        <f t="shared" si="0"/>
        <v>0</v>
      </c>
      <c r="D31" s="235">
        <f t="shared" si="1"/>
        <v>0</v>
      </c>
      <c r="E31" s="222">
        <v>0</v>
      </c>
      <c r="F31" s="222">
        <v>0</v>
      </c>
      <c r="G31" s="226">
        <v>0</v>
      </c>
      <c r="H31" s="227">
        <v>0</v>
      </c>
      <c r="I31" s="235">
        <f t="shared" si="2"/>
        <v>0</v>
      </c>
      <c r="J31" s="222">
        <v>0</v>
      </c>
      <c r="K31" s="221">
        <v>0</v>
      </c>
      <c r="L31" s="254">
        <v>0</v>
      </c>
      <c r="M31" s="221">
        <v>0</v>
      </c>
      <c r="N31" s="235">
        <f t="shared" si="3"/>
        <v>0</v>
      </c>
      <c r="O31" s="222">
        <v>0</v>
      </c>
      <c r="P31" s="222">
        <v>0</v>
      </c>
      <c r="Q31" s="226">
        <v>0</v>
      </c>
      <c r="R31" s="227">
        <v>0</v>
      </c>
      <c r="S31" s="235">
        <f t="shared" si="4"/>
        <v>0</v>
      </c>
      <c r="T31" s="226">
        <v>0</v>
      </c>
      <c r="U31" s="226">
        <v>0</v>
      </c>
      <c r="V31" s="226">
        <v>0</v>
      </c>
      <c r="W31" s="226">
        <v>0</v>
      </c>
      <c r="X31" s="235">
        <f t="shared" si="5"/>
        <v>0</v>
      </c>
      <c r="Y31" s="226">
        <v>0</v>
      </c>
      <c r="Z31" s="226">
        <v>0</v>
      </c>
      <c r="AA31" s="226">
        <v>0</v>
      </c>
      <c r="AB31" s="226">
        <v>0</v>
      </c>
      <c r="AC31" s="226">
        <v>0</v>
      </c>
      <c r="AD31" s="226">
        <v>0</v>
      </c>
      <c r="AE31" s="226">
        <v>0</v>
      </c>
      <c r="AF31" s="226">
        <v>0</v>
      </c>
      <c r="AG31" s="226">
        <v>0</v>
      </c>
      <c r="AH31" s="226">
        <v>0</v>
      </c>
      <c r="AI31" s="226">
        <v>0</v>
      </c>
      <c r="AJ31" s="226">
        <v>0</v>
      </c>
      <c r="AK31" s="235">
        <f t="shared" si="6"/>
        <v>0</v>
      </c>
      <c r="AL31" s="226">
        <v>0</v>
      </c>
      <c r="AM31" s="226">
        <v>0</v>
      </c>
      <c r="AN31" s="226">
        <v>0</v>
      </c>
      <c r="AO31" s="226">
        <v>0</v>
      </c>
      <c r="AP31" s="226">
        <v>0</v>
      </c>
      <c r="AQ31" s="226">
        <v>0</v>
      </c>
      <c r="AR31" s="226">
        <v>0</v>
      </c>
      <c r="AS31" s="227">
        <v>0</v>
      </c>
    </row>
    <row r="32" spans="1:45" x14ac:dyDescent="0.25">
      <c r="A32" s="283" t="s">
        <v>235</v>
      </c>
      <c r="B32" s="284"/>
      <c r="C32" s="249">
        <f t="shared" si="0"/>
        <v>50</v>
      </c>
      <c r="D32" s="235">
        <f t="shared" si="1"/>
        <v>8</v>
      </c>
      <c r="E32" s="222">
        <v>0</v>
      </c>
      <c r="F32" s="222">
        <v>0</v>
      </c>
      <c r="G32" s="226">
        <v>8</v>
      </c>
      <c r="H32" s="227">
        <v>0</v>
      </c>
      <c r="I32" s="235">
        <f t="shared" si="2"/>
        <v>14</v>
      </c>
      <c r="J32" s="222">
        <v>14</v>
      </c>
      <c r="K32" s="221">
        <v>0</v>
      </c>
      <c r="L32" s="254">
        <v>0</v>
      </c>
      <c r="M32" s="221">
        <v>0</v>
      </c>
      <c r="N32" s="235">
        <f t="shared" si="3"/>
        <v>0</v>
      </c>
      <c r="O32" s="222">
        <v>0</v>
      </c>
      <c r="P32" s="222">
        <v>0</v>
      </c>
      <c r="Q32" s="226">
        <v>0</v>
      </c>
      <c r="R32" s="227">
        <v>0</v>
      </c>
      <c r="S32" s="235">
        <f t="shared" si="4"/>
        <v>28</v>
      </c>
      <c r="T32" s="226">
        <v>0</v>
      </c>
      <c r="U32" s="226">
        <v>0</v>
      </c>
      <c r="V32" s="226">
        <v>28</v>
      </c>
      <c r="W32" s="226">
        <v>0</v>
      </c>
      <c r="X32" s="235">
        <f t="shared" si="5"/>
        <v>0</v>
      </c>
      <c r="Y32" s="226">
        <v>0</v>
      </c>
      <c r="Z32" s="226">
        <v>0</v>
      </c>
      <c r="AA32" s="226">
        <v>0</v>
      </c>
      <c r="AB32" s="226">
        <v>0</v>
      </c>
      <c r="AC32" s="226">
        <v>0</v>
      </c>
      <c r="AD32" s="226">
        <v>0</v>
      </c>
      <c r="AE32" s="226">
        <v>0</v>
      </c>
      <c r="AF32" s="226">
        <v>0</v>
      </c>
      <c r="AG32" s="226">
        <v>0</v>
      </c>
      <c r="AH32" s="226">
        <v>0</v>
      </c>
      <c r="AI32" s="226">
        <v>0</v>
      </c>
      <c r="AJ32" s="226">
        <v>0</v>
      </c>
      <c r="AK32" s="235">
        <f t="shared" si="6"/>
        <v>0</v>
      </c>
      <c r="AL32" s="226">
        <v>0</v>
      </c>
      <c r="AM32" s="226">
        <v>0</v>
      </c>
      <c r="AN32" s="226">
        <v>0</v>
      </c>
      <c r="AO32" s="226">
        <v>0</v>
      </c>
      <c r="AP32" s="226">
        <v>0</v>
      </c>
      <c r="AQ32" s="226">
        <v>0</v>
      </c>
      <c r="AR32" s="226">
        <v>0</v>
      </c>
      <c r="AS32" s="227">
        <v>0</v>
      </c>
    </row>
    <row r="33" spans="1:45" x14ac:dyDescent="0.25">
      <c r="A33" s="283" t="s">
        <v>236</v>
      </c>
      <c r="B33" s="284"/>
      <c r="C33" s="249">
        <f t="shared" si="0"/>
        <v>809</v>
      </c>
      <c r="D33" s="235">
        <f t="shared" si="1"/>
        <v>420</v>
      </c>
      <c r="E33" s="222">
        <v>262</v>
      </c>
      <c r="F33" s="222">
        <v>0</v>
      </c>
      <c r="G33" s="226">
        <v>158</v>
      </c>
      <c r="H33" s="227">
        <v>0</v>
      </c>
      <c r="I33" s="235">
        <f t="shared" si="2"/>
        <v>303</v>
      </c>
      <c r="J33" s="222">
        <v>215</v>
      </c>
      <c r="K33" s="221">
        <v>0</v>
      </c>
      <c r="L33" s="254">
        <v>88</v>
      </c>
      <c r="M33" s="221">
        <v>0</v>
      </c>
      <c r="N33" s="235">
        <f t="shared" si="3"/>
        <v>16</v>
      </c>
      <c r="O33" s="222">
        <v>16</v>
      </c>
      <c r="P33" s="222">
        <v>0</v>
      </c>
      <c r="Q33" s="226">
        <v>0</v>
      </c>
      <c r="R33" s="227">
        <v>0</v>
      </c>
      <c r="S33" s="235">
        <f t="shared" si="4"/>
        <v>70</v>
      </c>
      <c r="T33" s="226">
        <v>0</v>
      </c>
      <c r="U33" s="226">
        <v>0</v>
      </c>
      <c r="V33" s="226">
        <v>70</v>
      </c>
      <c r="W33" s="226">
        <v>0</v>
      </c>
      <c r="X33" s="235">
        <f t="shared" si="5"/>
        <v>0</v>
      </c>
      <c r="Y33" s="226">
        <v>0</v>
      </c>
      <c r="Z33" s="226">
        <v>0</v>
      </c>
      <c r="AA33" s="226">
        <v>0</v>
      </c>
      <c r="AB33" s="226">
        <v>0</v>
      </c>
      <c r="AC33" s="226">
        <v>0</v>
      </c>
      <c r="AD33" s="226">
        <v>0</v>
      </c>
      <c r="AE33" s="226">
        <v>0</v>
      </c>
      <c r="AF33" s="226">
        <v>0</v>
      </c>
      <c r="AG33" s="226">
        <v>0</v>
      </c>
      <c r="AH33" s="226">
        <v>0</v>
      </c>
      <c r="AI33" s="226">
        <v>0</v>
      </c>
      <c r="AJ33" s="226">
        <v>0</v>
      </c>
      <c r="AK33" s="235">
        <f t="shared" si="6"/>
        <v>0</v>
      </c>
      <c r="AL33" s="226">
        <v>0</v>
      </c>
      <c r="AM33" s="226">
        <v>0</v>
      </c>
      <c r="AN33" s="226">
        <v>0</v>
      </c>
      <c r="AO33" s="226">
        <v>0</v>
      </c>
      <c r="AP33" s="226">
        <v>0</v>
      </c>
      <c r="AQ33" s="226">
        <v>0</v>
      </c>
      <c r="AR33" s="226">
        <v>0</v>
      </c>
      <c r="AS33" s="227">
        <v>0</v>
      </c>
    </row>
    <row r="34" spans="1:45" x14ac:dyDescent="0.25">
      <c r="A34" s="283" t="s">
        <v>237</v>
      </c>
      <c r="B34" s="284"/>
      <c r="C34" s="249">
        <f t="shared" si="0"/>
        <v>72</v>
      </c>
      <c r="D34" s="235">
        <f t="shared" si="1"/>
        <v>0</v>
      </c>
      <c r="E34" s="222">
        <v>0</v>
      </c>
      <c r="F34" s="222">
        <v>0</v>
      </c>
      <c r="G34" s="226">
        <v>0</v>
      </c>
      <c r="H34" s="227">
        <v>0</v>
      </c>
      <c r="I34" s="235">
        <f t="shared" si="2"/>
        <v>0</v>
      </c>
      <c r="J34" s="222">
        <v>0</v>
      </c>
      <c r="K34" s="221">
        <v>0</v>
      </c>
      <c r="L34" s="254">
        <v>0</v>
      </c>
      <c r="M34" s="221">
        <v>0</v>
      </c>
      <c r="N34" s="235">
        <f t="shared" si="3"/>
        <v>0</v>
      </c>
      <c r="O34" s="222">
        <v>0</v>
      </c>
      <c r="P34" s="222">
        <v>0</v>
      </c>
      <c r="Q34" s="226">
        <v>0</v>
      </c>
      <c r="R34" s="227">
        <v>0</v>
      </c>
      <c r="S34" s="235">
        <f t="shared" si="4"/>
        <v>72</v>
      </c>
      <c r="T34" s="226">
        <v>0</v>
      </c>
      <c r="U34" s="226">
        <v>0</v>
      </c>
      <c r="V34" s="226">
        <v>72</v>
      </c>
      <c r="W34" s="226">
        <v>0</v>
      </c>
      <c r="X34" s="235">
        <f t="shared" si="5"/>
        <v>0</v>
      </c>
      <c r="Y34" s="226">
        <v>0</v>
      </c>
      <c r="Z34" s="226">
        <v>0</v>
      </c>
      <c r="AA34" s="226">
        <v>0</v>
      </c>
      <c r="AB34" s="226">
        <v>0</v>
      </c>
      <c r="AC34" s="226">
        <v>0</v>
      </c>
      <c r="AD34" s="226">
        <v>0</v>
      </c>
      <c r="AE34" s="226">
        <v>0</v>
      </c>
      <c r="AF34" s="226">
        <v>0</v>
      </c>
      <c r="AG34" s="226">
        <v>0</v>
      </c>
      <c r="AH34" s="226">
        <v>0</v>
      </c>
      <c r="AI34" s="226">
        <v>0</v>
      </c>
      <c r="AJ34" s="226">
        <v>0</v>
      </c>
      <c r="AK34" s="235">
        <f t="shared" si="6"/>
        <v>0</v>
      </c>
      <c r="AL34" s="226">
        <v>0</v>
      </c>
      <c r="AM34" s="226">
        <v>0</v>
      </c>
      <c r="AN34" s="226">
        <v>0</v>
      </c>
      <c r="AO34" s="226">
        <v>0</v>
      </c>
      <c r="AP34" s="226">
        <v>0</v>
      </c>
      <c r="AQ34" s="226">
        <v>0</v>
      </c>
      <c r="AR34" s="226">
        <v>0</v>
      </c>
      <c r="AS34" s="227">
        <v>0</v>
      </c>
    </row>
    <row r="35" spans="1:45" x14ac:dyDescent="0.25">
      <c r="A35" s="283" t="s">
        <v>238</v>
      </c>
      <c r="B35" s="284"/>
      <c r="C35" s="249">
        <f t="shared" si="0"/>
        <v>558</v>
      </c>
      <c r="D35" s="235">
        <f t="shared" si="1"/>
        <v>124</v>
      </c>
      <c r="E35" s="222">
        <v>64</v>
      </c>
      <c r="F35" s="222">
        <v>0</v>
      </c>
      <c r="G35" s="226">
        <v>60</v>
      </c>
      <c r="H35" s="227">
        <v>0</v>
      </c>
      <c r="I35" s="235">
        <f t="shared" si="2"/>
        <v>284</v>
      </c>
      <c r="J35" s="222">
        <v>174</v>
      </c>
      <c r="K35" s="221">
        <v>0</v>
      </c>
      <c r="L35" s="254">
        <v>110</v>
      </c>
      <c r="M35" s="221">
        <v>0</v>
      </c>
      <c r="N35" s="235">
        <f t="shared" si="3"/>
        <v>58</v>
      </c>
      <c r="O35" s="222">
        <v>58</v>
      </c>
      <c r="P35" s="222">
        <v>0</v>
      </c>
      <c r="Q35" s="226">
        <v>0</v>
      </c>
      <c r="R35" s="227">
        <v>0</v>
      </c>
      <c r="S35" s="235">
        <f t="shared" si="4"/>
        <v>92</v>
      </c>
      <c r="T35" s="226">
        <v>0</v>
      </c>
      <c r="U35" s="226">
        <v>0</v>
      </c>
      <c r="V35" s="226">
        <v>92</v>
      </c>
      <c r="W35" s="226">
        <v>0</v>
      </c>
      <c r="X35" s="235">
        <f t="shared" si="5"/>
        <v>0</v>
      </c>
      <c r="Y35" s="226">
        <v>0</v>
      </c>
      <c r="Z35" s="226">
        <v>0</v>
      </c>
      <c r="AA35" s="226">
        <v>0</v>
      </c>
      <c r="AB35" s="226">
        <v>0</v>
      </c>
      <c r="AC35" s="226">
        <v>0</v>
      </c>
      <c r="AD35" s="226">
        <v>0</v>
      </c>
      <c r="AE35" s="226">
        <v>0</v>
      </c>
      <c r="AF35" s="226">
        <v>0</v>
      </c>
      <c r="AG35" s="226">
        <v>0</v>
      </c>
      <c r="AH35" s="226">
        <v>0</v>
      </c>
      <c r="AI35" s="226">
        <v>0</v>
      </c>
      <c r="AJ35" s="226">
        <v>0</v>
      </c>
      <c r="AK35" s="235">
        <f t="shared" si="6"/>
        <v>0</v>
      </c>
      <c r="AL35" s="226">
        <v>0</v>
      </c>
      <c r="AM35" s="226">
        <v>0</v>
      </c>
      <c r="AN35" s="226">
        <v>0</v>
      </c>
      <c r="AO35" s="226">
        <v>0</v>
      </c>
      <c r="AP35" s="226">
        <v>0</v>
      </c>
      <c r="AQ35" s="226">
        <v>0</v>
      </c>
      <c r="AR35" s="226">
        <v>0</v>
      </c>
      <c r="AS35" s="227">
        <v>0</v>
      </c>
    </row>
    <row r="36" spans="1:45" x14ac:dyDescent="0.25">
      <c r="A36" s="283" t="s">
        <v>239</v>
      </c>
      <c r="B36" s="284"/>
      <c r="C36" s="249">
        <f t="shared" si="0"/>
        <v>0</v>
      </c>
      <c r="D36" s="235">
        <f t="shared" si="1"/>
        <v>0</v>
      </c>
      <c r="E36" s="222">
        <v>0</v>
      </c>
      <c r="F36" s="222">
        <v>0</v>
      </c>
      <c r="G36" s="226">
        <v>0</v>
      </c>
      <c r="H36" s="227">
        <v>0</v>
      </c>
      <c r="I36" s="235">
        <f t="shared" si="2"/>
        <v>0</v>
      </c>
      <c r="J36" s="222">
        <v>0</v>
      </c>
      <c r="K36" s="221">
        <v>0</v>
      </c>
      <c r="L36" s="254">
        <v>0</v>
      </c>
      <c r="M36" s="221">
        <v>0</v>
      </c>
      <c r="N36" s="235">
        <f t="shared" si="3"/>
        <v>0</v>
      </c>
      <c r="O36" s="222">
        <v>0</v>
      </c>
      <c r="P36" s="222">
        <v>0</v>
      </c>
      <c r="Q36" s="226">
        <v>0</v>
      </c>
      <c r="R36" s="227">
        <v>0</v>
      </c>
      <c r="S36" s="235">
        <f t="shared" si="4"/>
        <v>0</v>
      </c>
      <c r="T36" s="226">
        <v>0</v>
      </c>
      <c r="U36" s="226">
        <v>0</v>
      </c>
      <c r="V36" s="226">
        <v>0</v>
      </c>
      <c r="W36" s="226">
        <v>0</v>
      </c>
      <c r="X36" s="235">
        <f t="shared" si="5"/>
        <v>0</v>
      </c>
      <c r="Y36" s="226">
        <v>0</v>
      </c>
      <c r="Z36" s="226">
        <v>0</v>
      </c>
      <c r="AA36" s="226">
        <v>0</v>
      </c>
      <c r="AB36" s="226">
        <v>0</v>
      </c>
      <c r="AC36" s="226">
        <v>0</v>
      </c>
      <c r="AD36" s="226">
        <v>0</v>
      </c>
      <c r="AE36" s="226">
        <v>0</v>
      </c>
      <c r="AF36" s="226">
        <v>0</v>
      </c>
      <c r="AG36" s="226">
        <v>0</v>
      </c>
      <c r="AH36" s="226">
        <v>0</v>
      </c>
      <c r="AI36" s="226">
        <v>0</v>
      </c>
      <c r="AJ36" s="226">
        <v>0</v>
      </c>
      <c r="AK36" s="235">
        <f t="shared" si="6"/>
        <v>0</v>
      </c>
      <c r="AL36" s="226">
        <v>0</v>
      </c>
      <c r="AM36" s="226">
        <v>0</v>
      </c>
      <c r="AN36" s="226">
        <v>0</v>
      </c>
      <c r="AO36" s="226">
        <v>0</v>
      </c>
      <c r="AP36" s="226">
        <v>0</v>
      </c>
      <c r="AQ36" s="226">
        <v>0</v>
      </c>
      <c r="AR36" s="226">
        <v>0</v>
      </c>
      <c r="AS36" s="227">
        <v>0</v>
      </c>
    </row>
    <row r="37" spans="1:45" x14ac:dyDescent="0.25">
      <c r="A37" s="283" t="s">
        <v>240</v>
      </c>
      <c r="B37" s="284"/>
      <c r="C37" s="249">
        <f t="shared" si="0"/>
        <v>784</v>
      </c>
      <c r="D37" s="235">
        <f t="shared" si="1"/>
        <v>182</v>
      </c>
      <c r="E37" s="222">
        <v>76</v>
      </c>
      <c r="F37" s="222">
        <v>0</v>
      </c>
      <c r="G37" s="226">
        <v>106</v>
      </c>
      <c r="H37" s="227">
        <v>0</v>
      </c>
      <c r="I37" s="235">
        <f t="shared" si="2"/>
        <v>423</v>
      </c>
      <c r="J37" s="222">
        <v>275</v>
      </c>
      <c r="K37" s="221">
        <v>0</v>
      </c>
      <c r="L37" s="254">
        <v>148</v>
      </c>
      <c r="M37" s="221">
        <v>0</v>
      </c>
      <c r="N37" s="235">
        <f t="shared" si="3"/>
        <v>82</v>
      </c>
      <c r="O37" s="222">
        <v>82</v>
      </c>
      <c r="P37" s="222">
        <v>0</v>
      </c>
      <c r="Q37" s="226">
        <v>0</v>
      </c>
      <c r="R37" s="227">
        <v>0</v>
      </c>
      <c r="S37" s="235">
        <f t="shared" si="4"/>
        <v>97</v>
      </c>
      <c r="T37" s="226">
        <v>0</v>
      </c>
      <c r="U37" s="226">
        <v>0</v>
      </c>
      <c r="V37" s="226">
        <v>97</v>
      </c>
      <c r="W37" s="226">
        <v>0</v>
      </c>
      <c r="X37" s="235">
        <f t="shared" si="5"/>
        <v>0</v>
      </c>
      <c r="Y37" s="226">
        <v>0</v>
      </c>
      <c r="Z37" s="226">
        <v>0</v>
      </c>
      <c r="AA37" s="226">
        <v>0</v>
      </c>
      <c r="AB37" s="226">
        <v>0</v>
      </c>
      <c r="AC37" s="226">
        <v>0</v>
      </c>
      <c r="AD37" s="226">
        <v>0</v>
      </c>
      <c r="AE37" s="226">
        <v>0</v>
      </c>
      <c r="AF37" s="226">
        <v>0</v>
      </c>
      <c r="AG37" s="226">
        <v>0</v>
      </c>
      <c r="AH37" s="226">
        <v>0</v>
      </c>
      <c r="AI37" s="226">
        <v>0</v>
      </c>
      <c r="AJ37" s="226">
        <v>0</v>
      </c>
      <c r="AK37" s="235">
        <f t="shared" si="6"/>
        <v>0</v>
      </c>
      <c r="AL37" s="226">
        <v>0</v>
      </c>
      <c r="AM37" s="226">
        <v>0</v>
      </c>
      <c r="AN37" s="226">
        <v>0</v>
      </c>
      <c r="AO37" s="226">
        <v>0</v>
      </c>
      <c r="AP37" s="226">
        <v>0</v>
      </c>
      <c r="AQ37" s="226">
        <v>0</v>
      </c>
      <c r="AR37" s="226">
        <v>0</v>
      </c>
      <c r="AS37" s="227">
        <v>0</v>
      </c>
    </row>
    <row r="38" spans="1:45" x14ac:dyDescent="0.25">
      <c r="A38" s="283" t="s">
        <v>241</v>
      </c>
      <c r="B38" s="284"/>
      <c r="C38" s="249">
        <f t="shared" si="0"/>
        <v>0</v>
      </c>
      <c r="D38" s="235">
        <f t="shared" si="1"/>
        <v>0</v>
      </c>
      <c r="E38" s="222">
        <v>0</v>
      </c>
      <c r="F38" s="222">
        <v>0</v>
      </c>
      <c r="G38" s="226">
        <v>0</v>
      </c>
      <c r="H38" s="227">
        <v>0</v>
      </c>
      <c r="I38" s="235">
        <f t="shared" si="2"/>
        <v>0</v>
      </c>
      <c r="J38" s="222">
        <v>0</v>
      </c>
      <c r="K38" s="221">
        <v>0</v>
      </c>
      <c r="L38" s="254">
        <v>0</v>
      </c>
      <c r="M38" s="221">
        <v>0</v>
      </c>
      <c r="N38" s="235">
        <f t="shared" si="3"/>
        <v>0</v>
      </c>
      <c r="O38" s="222">
        <v>0</v>
      </c>
      <c r="P38" s="222">
        <v>0</v>
      </c>
      <c r="Q38" s="226">
        <v>0</v>
      </c>
      <c r="R38" s="227">
        <v>0</v>
      </c>
      <c r="S38" s="235">
        <f t="shared" si="4"/>
        <v>0</v>
      </c>
      <c r="T38" s="226">
        <v>0</v>
      </c>
      <c r="U38" s="226">
        <v>0</v>
      </c>
      <c r="V38" s="226">
        <v>0</v>
      </c>
      <c r="W38" s="226">
        <v>0</v>
      </c>
      <c r="X38" s="235">
        <f t="shared" si="5"/>
        <v>0</v>
      </c>
      <c r="Y38" s="226">
        <v>0</v>
      </c>
      <c r="Z38" s="226">
        <v>0</v>
      </c>
      <c r="AA38" s="226">
        <v>0</v>
      </c>
      <c r="AB38" s="226">
        <v>0</v>
      </c>
      <c r="AC38" s="226">
        <v>0</v>
      </c>
      <c r="AD38" s="226">
        <v>0</v>
      </c>
      <c r="AE38" s="226">
        <v>0</v>
      </c>
      <c r="AF38" s="226">
        <v>0</v>
      </c>
      <c r="AG38" s="226">
        <v>0</v>
      </c>
      <c r="AH38" s="226">
        <v>0</v>
      </c>
      <c r="AI38" s="226">
        <v>0</v>
      </c>
      <c r="AJ38" s="226">
        <v>0</v>
      </c>
      <c r="AK38" s="235">
        <f t="shared" si="6"/>
        <v>0</v>
      </c>
      <c r="AL38" s="226">
        <v>0</v>
      </c>
      <c r="AM38" s="226">
        <v>0</v>
      </c>
      <c r="AN38" s="226">
        <v>0</v>
      </c>
      <c r="AO38" s="226">
        <v>0</v>
      </c>
      <c r="AP38" s="226">
        <v>0</v>
      </c>
      <c r="AQ38" s="226">
        <v>0</v>
      </c>
      <c r="AR38" s="226">
        <v>0</v>
      </c>
      <c r="AS38" s="227">
        <v>0</v>
      </c>
    </row>
    <row r="39" spans="1:45" x14ac:dyDescent="0.25">
      <c r="A39" s="283" t="s">
        <v>242</v>
      </c>
      <c r="B39" s="284"/>
      <c r="C39" s="249">
        <f t="shared" si="0"/>
        <v>180</v>
      </c>
      <c r="D39" s="235">
        <f t="shared" si="1"/>
        <v>50</v>
      </c>
      <c r="E39" s="222">
        <v>25</v>
      </c>
      <c r="F39" s="222">
        <v>0</v>
      </c>
      <c r="G39" s="226">
        <v>25</v>
      </c>
      <c r="H39" s="227">
        <v>0</v>
      </c>
      <c r="I39" s="235">
        <f t="shared" si="2"/>
        <v>85</v>
      </c>
      <c r="J39" s="222">
        <v>59</v>
      </c>
      <c r="K39" s="221">
        <v>0</v>
      </c>
      <c r="L39" s="254">
        <v>26</v>
      </c>
      <c r="M39" s="221">
        <v>0</v>
      </c>
      <c r="N39" s="235">
        <f t="shared" si="3"/>
        <v>0</v>
      </c>
      <c r="O39" s="222">
        <v>0</v>
      </c>
      <c r="P39" s="222">
        <v>0</v>
      </c>
      <c r="Q39" s="226">
        <v>0</v>
      </c>
      <c r="R39" s="227">
        <v>0</v>
      </c>
      <c r="S39" s="235">
        <f t="shared" si="4"/>
        <v>45</v>
      </c>
      <c r="T39" s="226">
        <v>0</v>
      </c>
      <c r="U39" s="226">
        <v>0</v>
      </c>
      <c r="V39" s="226">
        <v>45</v>
      </c>
      <c r="W39" s="226">
        <v>0</v>
      </c>
      <c r="X39" s="235">
        <f t="shared" si="5"/>
        <v>0</v>
      </c>
      <c r="Y39" s="226">
        <v>0</v>
      </c>
      <c r="Z39" s="226">
        <v>0</v>
      </c>
      <c r="AA39" s="226">
        <v>0</v>
      </c>
      <c r="AB39" s="226">
        <v>0</v>
      </c>
      <c r="AC39" s="226">
        <v>0</v>
      </c>
      <c r="AD39" s="226">
        <v>0</v>
      </c>
      <c r="AE39" s="226">
        <v>0</v>
      </c>
      <c r="AF39" s="226">
        <v>0</v>
      </c>
      <c r="AG39" s="226">
        <v>0</v>
      </c>
      <c r="AH39" s="226">
        <v>0</v>
      </c>
      <c r="AI39" s="226">
        <v>0</v>
      </c>
      <c r="AJ39" s="226">
        <v>0</v>
      </c>
      <c r="AK39" s="235">
        <f t="shared" si="6"/>
        <v>0</v>
      </c>
      <c r="AL39" s="226">
        <v>0</v>
      </c>
      <c r="AM39" s="226">
        <v>0</v>
      </c>
      <c r="AN39" s="226">
        <v>0</v>
      </c>
      <c r="AO39" s="226">
        <v>0</v>
      </c>
      <c r="AP39" s="226">
        <v>0</v>
      </c>
      <c r="AQ39" s="226">
        <v>0</v>
      </c>
      <c r="AR39" s="226">
        <v>0</v>
      </c>
      <c r="AS39" s="227">
        <v>0</v>
      </c>
    </row>
    <row r="40" spans="1:45" x14ac:dyDescent="0.25">
      <c r="A40" s="283" t="s">
        <v>243</v>
      </c>
      <c r="B40" s="284"/>
      <c r="C40" s="249">
        <f t="shared" si="0"/>
        <v>320</v>
      </c>
      <c r="D40" s="235">
        <f t="shared" si="1"/>
        <v>132</v>
      </c>
      <c r="E40" s="222">
        <v>91</v>
      </c>
      <c r="F40" s="222">
        <v>0</v>
      </c>
      <c r="G40" s="226">
        <v>41</v>
      </c>
      <c r="H40" s="227">
        <v>0</v>
      </c>
      <c r="I40" s="235">
        <f t="shared" si="2"/>
        <v>126</v>
      </c>
      <c r="J40" s="222">
        <v>85</v>
      </c>
      <c r="K40" s="221">
        <v>0</v>
      </c>
      <c r="L40" s="254">
        <v>41</v>
      </c>
      <c r="M40" s="221">
        <v>0</v>
      </c>
      <c r="N40" s="235">
        <f t="shared" si="3"/>
        <v>13</v>
      </c>
      <c r="O40" s="222">
        <v>13</v>
      </c>
      <c r="P40" s="222">
        <v>0</v>
      </c>
      <c r="Q40" s="226">
        <v>0</v>
      </c>
      <c r="R40" s="227">
        <v>0</v>
      </c>
      <c r="S40" s="235">
        <f t="shared" si="4"/>
        <v>49</v>
      </c>
      <c r="T40" s="226">
        <v>0</v>
      </c>
      <c r="U40" s="226">
        <v>0</v>
      </c>
      <c r="V40" s="226">
        <v>49</v>
      </c>
      <c r="W40" s="226">
        <v>0</v>
      </c>
      <c r="X40" s="235">
        <f t="shared" si="5"/>
        <v>0</v>
      </c>
      <c r="Y40" s="226">
        <v>0</v>
      </c>
      <c r="Z40" s="226">
        <v>0</v>
      </c>
      <c r="AA40" s="226">
        <v>0</v>
      </c>
      <c r="AB40" s="226">
        <v>0</v>
      </c>
      <c r="AC40" s="226">
        <v>0</v>
      </c>
      <c r="AD40" s="226">
        <v>0</v>
      </c>
      <c r="AE40" s="226">
        <v>0</v>
      </c>
      <c r="AF40" s="226">
        <v>0</v>
      </c>
      <c r="AG40" s="226">
        <v>0</v>
      </c>
      <c r="AH40" s="226">
        <v>0</v>
      </c>
      <c r="AI40" s="226">
        <v>0</v>
      </c>
      <c r="AJ40" s="226">
        <v>0</v>
      </c>
      <c r="AK40" s="235">
        <f t="shared" si="6"/>
        <v>0</v>
      </c>
      <c r="AL40" s="226">
        <v>0</v>
      </c>
      <c r="AM40" s="226">
        <v>0</v>
      </c>
      <c r="AN40" s="226">
        <v>0</v>
      </c>
      <c r="AO40" s="226">
        <v>0</v>
      </c>
      <c r="AP40" s="226">
        <v>0</v>
      </c>
      <c r="AQ40" s="226">
        <v>0</v>
      </c>
      <c r="AR40" s="226">
        <v>0</v>
      </c>
      <c r="AS40" s="227">
        <v>0</v>
      </c>
    </row>
    <row r="41" spans="1:45" x14ac:dyDescent="0.25">
      <c r="A41" s="283" t="s">
        <v>244</v>
      </c>
      <c r="B41" s="284"/>
      <c r="C41" s="249">
        <f t="shared" si="0"/>
        <v>44819</v>
      </c>
      <c r="D41" s="235">
        <f t="shared" si="1"/>
        <v>10917</v>
      </c>
      <c r="E41" s="222">
        <v>5483</v>
      </c>
      <c r="F41" s="222">
        <v>0</v>
      </c>
      <c r="G41" s="226">
        <v>5434</v>
      </c>
      <c r="H41" s="227">
        <v>0</v>
      </c>
      <c r="I41" s="235">
        <f t="shared" si="2"/>
        <v>22477</v>
      </c>
      <c r="J41" s="222">
        <v>13735</v>
      </c>
      <c r="K41" s="221">
        <v>0</v>
      </c>
      <c r="L41" s="254">
        <v>8742</v>
      </c>
      <c r="M41" s="221">
        <v>0</v>
      </c>
      <c r="N41" s="235">
        <f t="shared" si="3"/>
        <v>5158</v>
      </c>
      <c r="O41" s="222">
        <v>5158</v>
      </c>
      <c r="P41" s="222">
        <v>0</v>
      </c>
      <c r="Q41" s="226">
        <v>0</v>
      </c>
      <c r="R41" s="227">
        <v>0</v>
      </c>
      <c r="S41" s="235">
        <f t="shared" si="4"/>
        <v>894</v>
      </c>
      <c r="T41" s="226">
        <v>0</v>
      </c>
      <c r="U41" s="226">
        <v>0</v>
      </c>
      <c r="V41" s="226">
        <v>894</v>
      </c>
      <c r="W41" s="226">
        <v>0</v>
      </c>
      <c r="X41" s="235">
        <f t="shared" si="5"/>
        <v>1816</v>
      </c>
      <c r="Y41" s="226">
        <v>0</v>
      </c>
      <c r="Z41" s="226">
        <v>0</v>
      </c>
      <c r="AA41" s="226">
        <v>1816</v>
      </c>
      <c r="AB41" s="226">
        <v>0</v>
      </c>
      <c r="AC41" s="226">
        <v>0</v>
      </c>
      <c r="AD41" s="226">
        <v>0</v>
      </c>
      <c r="AE41" s="226">
        <v>0</v>
      </c>
      <c r="AF41" s="226">
        <v>0</v>
      </c>
      <c r="AG41" s="226">
        <v>0</v>
      </c>
      <c r="AH41" s="226">
        <v>0</v>
      </c>
      <c r="AI41" s="226">
        <v>0</v>
      </c>
      <c r="AJ41" s="226">
        <v>0</v>
      </c>
      <c r="AK41" s="235">
        <f t="shared" si="6"/>
        <v>3557</v>
      </c>
      <c r="AL41" s="226">
        <v>356</v>
      </c>
      <c r="AM41" s="226">
        <v>0</v>
      </c>
      <c r="AN41" s="226">
        <v>3184</v>
      </c>
      <c r="AO41" s="226">
        <v>0</v>
      </c>
      <c r="AP41" s="226">
        <v>0</v>
      </c>
      <c r="AQ41" s="226">
        <v>0</v>
      </c>
      <c r="AR41" s="226">
        <v>17</v>
      </c>
      <c r="AS41" s="227">
        <v>0</v>
      </c>
    </row>
    <row r="42" spans="1:45" x14ac:dyDescent="0.25">
      <c r="A42" s="283" t="s">
        <v>245</v>
      </c>
      <c r="B42" s="284"/>
      <c r="C42" s="249">
        <f t="shared" si="0"/>
        <v>0</v>
      </c>
      <c r="D42" s="235">
        <f t="shared" si="1"/>
        <v>0</v>
      </c>
      <c r="E42" s="222">
        <v>0</v>
      </c>
      <c r="F42" s="222">
        <v>0</v>
      </c>
      <c r="G42" s="226">
        <v>0</v>
      </c>
      <c r="H42" s="227">
        <v>0</v>
      </c>
      <c r="I42" s="235">
        <f t="shared" si="2"/>
        <v>0</v>
      </c>
      <c r="J42" s="222">
        <v>0</v>
      </c>
      <c r="K42" s="221">
        <v>0</v>
      </c>
      <c r="L42" s="254">
        <v>0</v>
      </c>
      <c r="M42" s="221">
        <v>0</v>
      </c>
      <c r="N42" s="235">
        <f t="shared" si="3"/>
        <v>0</v>
      </c>
      <c r="O42" s="222">
        <v>0</v>
      </c>
      <c r="P42" s="222">
        <v>0</v>
      </c>
      <c r="Q42" s="226">
        <v>0</v>
      </c>
      <c r="R42" s="227">
        <v>0</v>
      </c>
      <c r="S42" s="235">
        <f t="shared" si="4"/>
        <v>0</v>
      </c>
      <c r="T42" s="226">
        <v>0</v>
      </c>
      <c r="U42" s="226">
        <v>0</v>
      </c>
      <c r="V42" s="226">
        <v>0</v>
      </c>
      <c r="W42" s="226">
        <v>0</v>
      </c>
      <c r="X42" s="235">
        <f t="shared" si="5"/>
        <v>0</v>
      </c>
      <c r="Y42" s="226">
        <v>0</v>
      </c>
      <c r="Z42" s="226">
        <v>0</v>
      </c>
      <c r="AA42" s="226">
        <v>0</v>
      </c>
      <c r="AB42" s="226">
        <v>0</v>
      </c>
      <c r="AC42" s="226">
        <v>0</v>
      </c>
      <c r="AD42" s="226">
        <v>0</v>
      </c>
      <c r="AE42" s="226">
        <v>0</v>
      </c>
      <c r="AF42" s="226">
        <v>0</v>
      </c>
      <c r="AG42" s="226">
        <v>0</v>
      </c>
      <c r="AH42" s="226">
        <v>0</v>
      </c>
      <c r="AI42" s="226">
        <v>0</v>
      </c>
      <c r="AJ42" s="226">
        <v>0</v>
      </c>
      <c r="AK42" s="235">
        <f t="shared" si="6"/>
        <v>0</v>
      </c>
      <c r="AL42" s="226">
        <v>0</v>
      </c>
      <c r="AM42" s="226">
        <v>0</v>
      </c>
      <c r="AN42" s="226">
        <v>0</v>
      </c>
      <c r="AO42" s="226">
        <v>0</v>
      </c>
      <c r="AP42" s="226">
        <v>0</v>
      </c>
      <c r="AQ42" s="226">
        <v>0</v>
      </c>
      <c r="AR42" s="226">
        <v>0</v>
      </c>
      <c r="AS42" s="227">
        <v>0</v>
      </c>
    </row>
    <row r="43" spans="1:45" x14ac:dyDescent="0.25">
      <c r="A43" s="283" t="s">
        <v>246</v>
      </c>
      <c r="B43" s="284"/>
      <c r="C43" s="249">
        <f t="shared" si="0"/>
        <v>818</v>
      </c>
      <c r="D43" s="235">
        <f t="shared" si="1"/>
        <v>213</v>
      </c>
      <c r="E43" s="222">
        <v>81</v>
      </c>
      <c r="F43" s="222">
        <v>0</v>
      </c>
      <c r="G43" s="226">
        <v>132</v>
      </c>
      <c r="H43" s="227">
        <v>0</v>
      </c>
      <c r="I43" s="235">
        <f t="shared" si="2"/>
        <v>377</v>
      </c>
      <c r="J43" s="222">
        <v>233</v>
      </c>
      <c r="K43" s="221">
        <v>0</v>
      </c>
      <c r="L43" s="254">
        <v>144</v>
      </c>
      <c r="M43" s="221">
        <v>0</v>
      </c>
      <c r="N43" s="235">
        <f t="shared" si="3"/>
        <v>119</v>
      </c>
      <c r="O43" s="222">
        <v>119</v>
      </c>
      <c r="P43" s="222">
        <v>0</v>
      </c>
      <c r="Q43" s="226">
        <v>0</v>
      </c>
      <c r="R43" s="227">
        <v>0</v>
      </c>
      <c r="S43" s="235">
        <f t="shared" si="4"/>
        <v>109</v>
      </c>
      <c r="T43" s="226">
        <v>0</v>
      </c>
      <c r="U43" s="226">
        <v>0</v>
      </c>
      <c r="V43" s="226">
        <v>109</v>
      </c>
      <c r="W43" s="226">
        <v>0</v>
      </c>
      <c r="X43" s="235">
        <f t="shared" si="5"/>
        <v>0</v>
      </c>
      <c r="Y43" s="226">
        <v>0</v>
      </c>
      <c r="Z43" s="226">
        <v>0</v>
      </c>
      <c r="AA43" s="226">
        <v>0</v>
      </c>
      <c r="AB43" s="226">
        <v>0</v>
      </c>
      <c r="AC43" s="226">
        <v>0</v>
      </c>
      <c r="AD43" s="226">
        <v>0</v>
      </c>
      <c r="AE43" s="226">
        <v>0</v>
      </c>
      <c r="AF43" s="226">
        <v>0</v>
      </c>
      <c r="AG43" s="226">
        <v>0</v>
      </c>
      <c r="AH43" s="226">
        <v>0</v>
      </c>
      <c r="AI43" s="226">
        <v>0</v>
      </c>
      <c r="AJ43" s="226">
        <v>0</v>
      </c>
      <c r="AK43" s="235">
        <f t="shared" si="6"/>
        <v>0</v>
      </c>
      <c r="AL43" s="226">
        <v>0</v>
      </c>
      <c r="AM43" s="226">
        <v>0</v>
      </c>
      <c r="AN43" s="226">
        <v>0</v>
      </c>
      <c r="AO43" s="226">
        <v>0</v>
      </c>
      <c r="AP43" s="226">
        <v>0</v>
      </c>
      <c r="AQ43" s="226">
        <v>0</v>
      </c>
      <c r="AR43" s="226">
        <v>0</v>
      </c>
      <c r="AS43" s="227">
        <v>0</v>
      </c>
    </row>
    <row r="44" spans="1:45" x14ac:dyDescent="0.25">
      <c r="A44" s="283" t="s">
        <v>247</v>
      </c>
      <c r="B44" s="284"/>
      <c r="C44" s="249">
        <f t="shared" si="0"/>
        <v>1122</v>
      </c>
      <c r="D44" s="235">
        <f t="shared" si="1"/>
        <v>290</v>
      </c>
      <c r="E44" s="222">
        <v>158</v>
      </c>
      <c r="F44" s="222">
        <v>0</v>
      </c>
      <c r="G44" s="226">
        <v>132</v>
      </c>
      <c r="H44" s="227">
        <v>0</v>
      </c>
      <c r="I44" s="235">
        <f t="shared" si="2"/>
        <v>565</v>
      </c>
      <c r="J44" s="222">
        <v>343</v>
      </c>
      <c r="K44" s="221">
        <v>0</v>
      </c>
      <c r="L44" s="254">
        <v>222</v>
      </c>
      <c r="M44" s="221">
        <v>0</v>
      </c>
      <c r="N44" s="235">
        <f t="shared" si="3"/>
        <v>117</v>
      </c>
      <c r="O44" s="222">
        <v>117</v>
      </c>
      <c r="P44" s="222">
        <v>0</v>
      </c>
      <c r="Q44" s="226">
        <v>0</v>
      </c>
      <c r="R44" s="227">
        <v>0</v>
      </c>
      <c r="S44" s="235">
        <f t="shared" si="4"/>
        <v>81</v>
      </c>
      <c r="T44" s="226">
        <v>0</v>
      </c>
      <c r="U44" s="226">
        <v>0</v>
      </c>
      <c r="V44" s="226">
        <v>81</v>
      </c>
      <c r="W44" s="226">
        <v>0</v>
      </c>
      <c r="X44" s="235">
        <f t="shared" si="5"/>
        <v>0</v>
      </c>
      <c r="Y44" s="226">
        <v>0</v>
      </c>
      <c r="Z44" s="226">
        <v>0</v>
      </c>
      <c r="AA44" s="226">
        <v>0</v>
      </c>
      <c r="AB44" s="226">
        <v>0</v>
      </c>
      <c r="AC44" s="226">
        <v>0</v>
      </c>
      <c r="AD44" s="226">
        <v>0</v>
      </c>
      <c r="AE44" s="226">
        <v>0</v>
      </c>
      <c r="AF44" s="226">
        <v>0</v>
      </c>
      <c r="AG44" s="226">
        <v>0</v>
      </c>
      <c r="AH44" s="226">
        <v>0</v>
      </c>
      <c r="AI44" s="226">
        <v>0</v>
      </c>
      <c r="AJ44" s="226">
        <v>0</v>
      </c>
      <c r="AK44" s="235">
        <f t="shared" si="6"/>
        <v>69</v>
      </c>
      <c r="AL44" s="226">
        <v>0</v>
      </c>
      <c r="AM44" s="226">
        <v>0</v>
      </c>
      <c r="AN44" s="226">
        <v>69</v>
      </c>
      <c r="AO44" s="226">
        <v>0</v>
      </c>
      <c r="AP44" s="226">
        <v>0</v>
      </c>
      <c r="AQ44" s="226">
        <v>0</v>
      </c>
      <c r="AR44" s="226">
        <v>0</v>
      </c>
      <c r="AS44" s="227">
        <v>0</v>
      </c>
    </row>
    <row r="45" spans="1:45" x14ac:dyDescent="0.25">
      <c r="A45" s="283" t="s">
        <v>248</v>
      </c>
      <c r="B45" s="284"/>
      <c r="C45" s="249">
        <f t="shared" si="0"/>
        <v>0</v>
      </c>
      <c r="D45" s="235">
        <f t="shared" si="1"/>
        <v>0</v>
      </c>
      <c r="E45" s="222">
        <v>0</v>
      </c>
      <c r="F45" s="222">
        <v>0</v>
      </c>
      <c r="G45" s="226">
        <v>0</v>
      </c>
      <c r="H45" s="227">
        <v>0</v>
      </c>
      <c r="I45" s="235">
        <f t="shared" si="2"/>
        <v>0</v>
      </c>
      <c r="J45" s="222">
        <v>0</v>
      </c>
      <c r="K45" s="221">
        <v>0</v>
      </c>
      <c r="L45" s="254">
        <v>0</v>
      </c>
      <c r="M45" s="221">
        <v>0</v>
      </c>
      <c r="N45" s="235">
        <f t="shared" si="3"/>
        <v>0</v>
      </c>
      <c r="O45" s="222">
        <v>0</v>
      </c>
      <c r="P45" s="222">
        <v>0</v>
      </c>
      <c r="Q45" s="226">
        <v>0</v>
      </c>
      <c r="R45" s="227">
        <v>0</v>
      </c>
      <c r="S45" s="235">
        <f t="shared" si="4"/>
        <v>0</v>
      </c>
      <c r="T45" s="226">
        <v>0</v>
      </c>
      <c r="U45" s="226">
        <v>0</v>
      </c>
      <c r="V45" s="226">
        <v>0</v>
      </c>
      <c r="W45" s="226">
        <v>0</v>
      </c>
      <c r="X45" s="235">
        <f t="shared" si="5"/>
        <v>0</v>
      </c>
      <c r="Y45" s="226">
        <v>0</v>
      </c>
      <c r="Z45" s="226">
        <v>0</v>
      </c>
      <c r="AA45" s="226">
        <v>0</v>
      </c>
      <c r="AB45" s="226">
        <v>0</v>
      </c>
      <c r="AC45" s="226">
        <v>0</v>
      </c>
      <c r="AD45" s="226">
        <v>0</v>
      </c>
      <c r="AE45" s="226">
        <v>0</v>
      </c>
      <c r="AF45" s="226">
        <v>0</v>
      </c>
      <c r="AG45" s="226">
        <v>0</v>
      </c>
      <c r="AH45" s="226">
        <v>0</v>
      </c>
      <c r="AI45" s="226">
        <v>0</v>
      </c>
      <c r="AJ45" s="226">
        <v>0</v>
      </c>
      <c r="AK45" s="235">
        <f t="shared" si="6"/>
        <v>0</v>
      </c>
      <c r="AL45" s="226">
        <v>0</v>
      </c>
      <c r="AM45" s="226">
        <v>0</v>
      </c>
      <c r="AN45" s="226">
        <v>0</v>
      </c>
      <c r="AO45" s="226">
        <v>0</v>
      </c>
      <c r="AP45" s="226">
        <v>0</v>
      </c>
      <c r="AQ45" s="226">
        <v>0</v>
      </c>
      <c r="AR45" s="226">
        <v>0</v>
      </c>
      <c r="AS45" s="227">
        <v>0</v>
      </c>
    </row>
    <row r="46" spans="1:45" x14ac:dyDescent="0.25">
      <c r="A46" s="283" t="s">
        <v>249</v>
      </c>
      <c r="B46" s="284"/>
      <c r="C46" s="249">
        <f t="shared" si="0"/>
        <v>93</v>
      </c>
      <c r="D46" s="235">
        <f t="shared" si="1"/>
        <v>7</v>
      </c>
      <c r="E46" s="222">
        <v>2</v>
      </c>
      <c r="F46" s="222">
        <v>0</v>
      </c>
      <c r="G46" s="226">
        <v>5</v>
      </c>
      <c r="H46" s="227">
        <v>0</v>
      </c>
      <c r="I46" s="235">
        <f t="shared" si="2"/>
        <v>44</v>
      </c>
      <c r="J46" s="222">
        <v>33</v>
      </c>
      <c r="K46" s="221">
        <v>0</v>
      </c>
      <c r="L46" s="254">
        <v>11</v>
      </c>
      <c r="M46" s="221">
        <v>0</v>
      </c>
      <c r="N46" s="235">
        <f t="shared" si="3"/>
        <v>0</v>
      </c>
      <c r="O46" s="222">
        <v>0</v>
      </c>
      <c r="P46" s="222">
        <v>0</v>
      </c>
      <c r="Q46" s="226">
        <v>0</v>
      </c>
      <c r="R46" s="227">
        <v>0</v>
      </c>
      <c r="S46" s="235">
        <f t="shared" si="4"/>
        <v>42</v>
      </c>
      <c r="T46" s="226">
        <v>0</v>
      </c>
      <c r="U46" s="226">
        <v>0</v>
      </c>
      <c r="V46" s="226">
        <v>42</v>
      </c>
      <c r="W46" s="226">
        <v>0</v>
      </c>
      <c r="X46" s="235">
        <f t="shared" si="5"/>
        <v>0</v>
      </c>
      <c r="Y46" s="226">
        <v>0</v>
      </c>
      <c r="Z46" s="226">
        <v>0</v>
      </c>
      <c r="AA46" s="226">
        <v>0</v>
      </c>
      <c r="AB46" s="226">
        <v>0</v>
      </c>
      <c r="AC46" s="226">
        <v>0</v>
      </c>
      <c r="AD46" s="226">
        <v>0</v>
      </c>
      <c r="AE46" s="226">
        <v>0</v>
      </c>
      <c r="AF46" s="226">
        <v>0</v>
      </c>
      <c r="AG46" s="226">
        <v>0</v>
      </c>
      <c r="AH46" s="226">
        <v>0</v>
      </c>
      <c r="AI46" s="226">
        <v>0</v>
      </c>
      <c r="AJ46" s="226">
        <v>0</v>
      </c>
      <c r="AK46" s="235">
        <f t="shared" si="6"/>
        <v>0</v>
      </c>
      <c r="AL46" s="226">
        <v>0</v>
      </c>
      <c r="AM46" s="226">
        <v>0</v>
      </c>
      <c r="AN46" s="226">
        <v>0</v>
      </c>
      <c r="AO46" s="226">
        <v>0</v>
      </c>
      <c r="AP46" s="226">
        <v>0</v>
      </c>
      <c r="AQ46" s="226">
        <v>0</v>
      </c>
      <c r="AR46" s="226">
        <v>0</v>
      </c>
      <c r="AS46" s="227">
        <v>0</v>
      </c>
    </row>
    <row r="47" spans="1:45" x14ac:dyDescent="0.25">
      <c r="A47" s="283" t="s">
        <v>250</v>
      </c>
      <c r="B47" s="284"/>
      <c r="C47" s="249">
        <f t="shared" si="0"/>
        <v>4330</v>
      </c>
      <c r="D47" s="235">
        <f t="shared" si="1"/>
        <v>653</v>
      </c>
      <c r="E47" s="222">
        <v>198</v>
      </c>
      <c r="F47" s="222">
        <v>0</v>
      </c>
      <c r="G47" s="226">
        <v>455</v>
      </c>
      <c r="H47" s="227">
        <v>0</v>
      </c>
      <c r="I47" s="235">
        <f t="shared" si="2"/>
        <v>2481</v>
      </c>
      <c r="J47" s="222">
        <v>1529</v>
      </c>
      <c r="K47" s="221">
        <v>0</v>
      </c>
      <c r="L47" s="254">
        <v>952</v>
      </c>
      <c r="M47" s="221">
        <v>0</v>
      </c>
      <c r="N47" s="235">
        <f t="shared" si="3"/>
        <v>564</v>
      </c>
      <c r="O47" s="222">
        <v>564</v>
      </c>
      <c r="P47" s="222">
        <v>0</v>
      </c>
      <c r="Q47" s="226">
        <v>0</v>
      </c>
      <c r="R47" s="227">
        <v>0</v>
      </c>
      <c r="S47" s="235">
        <f t="shared" si="4"/>
        <v>129</v>
      </c>
      <c r="T47" s="226">
        <v>0</v>
      </c>
      <c r="U47" s="226">
        <v>0</v>
      </c>
      <c r="V47" s="226">
        <v>129</v>
      </c>
      <c r="W47" s="226">
        <v>0</v>
      </c>
      <c r="X47" s="235">
        <f t="shared" si="5"/>
        <v>0</v>
      </c>
      <c r="Y47" s="226">
        <v>0</v>
      </c>
      <c r="Z47" s="226">
        <v>0</v>
      </c>
      <c r="AA47" s="226">
        <v>0</v>
      </c>
      <c r="AB47" s="226">
        <v>0</v>
      </c>
      <c r="AC47" s="226">
        <v>0</v>
      </c>
      <c r="AD47" s="226">
        <v>0</v>
      </c>
      <c r="AE47" s="226">
        <v>0</v>
      </c>
      <c r="AF47" s="226">
        <v>0</v>
      </c>
      <c r="AG47" s="226">
        <v>0</v>
      </c>
      <c r="AH47" s="226">
        <v>0</v>
      </c>
      <c r="AI47" s="226">
        <v>0</v>
      </c>
      <c r="AJ47" s="226">
        <v>0</v>
      </c>
      <c r="AK47" s="235">
        <f t="shared" si="6"/>
        <v>503</v>
      </c>
      <c r="AL47" s="226">
        <v>132</v>
      </c>
      <c r="AM47" s="226">
        <v>0</v>
      </c>
      <c r="AN47" s="226">
        <v>371</v>
      </c>
      <c r="AO47" s="226">
        <v>0</v>
      </c>
      <c r="AP47" s="226">
        <v>0</v>
      </c>
      <c r="AQ47" s="226">
        <v>0</v>
      </c>
      <c r="AR47" s="226">
        <v>0</v>
      </c>
      <c r="AS47" s="227">
        <v>0</v>
      </c>
    </row>
    <row r="48" spans="1:45" x14ac:dyDescent="0.25">
      <c r="A48" s="283" t="s">
        <v>251</v>
      </c>
      <c r="B48" s="284"/>
      <c r="C48" s="249">
        <f t="shared" si="0"/>
        <v>261</v>
      </c>
      <c r="D48" s="235">
        <f t="shared" si="1"/>
        <v>60</v>
      </c>
      <c r="E48" s="222">
        <v>34</v>
      </c>
      <c r="F48" s="222">
        <v>0</v>
      </c>
      <c r="G48" s="226">
        <v>26</v>
      </c>
      <c r="H48" s="227">
        <v>0</v>
      </c>
      <c r="I48" s="235">
        <f t="shared" si="2"/>
        <v>119</v>
      </c>
      <c r="J48" s="222">
        <v>88</v>
      </c>
      <c r="K48" s="221">
        <v>0</v>
      </c>
      <c r="L48" s="254">
        <v>31</v>
      </c>
      <c r="M48" s="221">
        <v>0</v>
      </c>
      <c r="N48" s="235">
        <f t="shared" si="3"/>
        <v>0</v>
      </c>
      <c r="O48" s="222">
        <v>0</v>
      </c>
      <c r="P48" s="222">
        <v>0</v>
      </c>
      <c r="Q48" s="226">
        <v>0</v>
      </c>
      <c r="R48" s="227">
        <v>0</v>
      </c>
      <c r="S48" s="235">
        <f t="shared" si="4"/>
        <v>82</v>
      </c>
      <c r="T48" s="226">
        <v>0</v>
      </c>
      <c r="U48" s="226">
        <v>0</v>
      </c>
      <c r="V48" s="226">
        <v>82</v>
      </c>
      <c r="W48" s="226">
        <v>0</v>
      </c>
      <c r="X48" s="235">
        <f t="shared" si="5"/>
        <v>0</v>
      </c>
      <c r="Y48" s="226">
        <v>0</v>
      </c>
      <c r="Z48" s="226">
        <v>0</v>
      </c>
      <c r="AA48" s="226">
        <v>0</v>
      </c>
      <c r="AB48" s="226">
        <v>0</v>
      </c>
      <c r="AC48" s="226">
        <v>0</v>
      </c>
      <c r="AD48" s="226">
        <v>0</v>
      </c>
      <c r="AE48" s="226">
        <v>0</v>
      </c>
      <c r="AF48" s="226">
        <v>0</v>
      </c>
      <c r="AG48" s="226">
        <v>0</v>
      </c>
      <c r="AH48" s="226">
        <v>0</v>
      </c>
      <c r="AI48" s="226">
        <v>0</v>
      </c>
      <c r="AJ48" s="226">
        <v>0</v>
      </c>
      <c r="AK48" s="235">
        <f t="shared" si="6"/>
        <v>0</v>
      </c>
      <c r="AL48" s="226">
        <v>0</v>
      </c>
      <c r="AM48" s="226">
        <v>0</v>
      </c>
      <c r="AN48" s="226">
        <v>0</v>
      </c>
      <c r="AO48" s="226">
        <v>0</v>
      </c>
      <c r="AP48" s="226">
        <v>0</v>
      </c>
      <c r="AQ48" s="226">
        <v>0</v>
      </c>
      <c r="AR48" s="226">
        <v>0</v>
      </c>
      <c r="AS48" s="227">
        <v>0</v>
      </c>
    </row>
    <row r="49" spans="1:45" x14ac:dyDescent="0.25">
      <c r="A49" s="283" t="s">
        <v>252</v>
      </c>
      <c r="B49" s="284"/>
      <c r="C49" s="249">
        <f t="shared" si="0"/>
        <v>724</v>
      </c>
      <c r="D49" s="235">
        <f t="shared" si="1"/>
        <v>126</v>
      </c>
      <c r="E49" s="222">
        <v>46</v>
      </c>
      <c r="F49" s="222">
        <v>0</v>
      </c>
      <c r="G49" s="226">
        <v>80</v>
      </c>
      <c r="H49" s="227">
        <v>0</v>
      </c>
      <c r="I49" s="235">
        <f t="shared" si="2"/>
        <v>416</v>
      </c>
      <c r="J49" s="222">
        <v>262</v>
      </c>
      <c r="K49" s="221">
        <v>0</v>
      </c>
      <c r="L49" s="254">
        <v>154</v>
      </c>
      <c r="M49" s="221">
        <v>0</v>
      </c>
      <c r="N49" s="235">
        <f t="shared" si="3"/>
        <v>58</v>
      </c>
      <c r="O49" s="222">
        <v>58</v>
      </c>
      <c r="P49" s="222">
        <v>0</v>
      </c>
      <c r="Q49" s="226">
        <v>0</v>
      </c>
      <c r="R49" s="227">
        <v>0</v>
      </c>
      <c r="S49" s="235">
        <f t="shared" si="4"/>
        <v>55</v>
      </c>
      <c r="T49" s="226">
        <v>0</v>
      </c>
      <c r="U49" s="226">
        <v>0</v>
      </c>
      <c r="V49" s="226">
        <v>55</v>
      </c>
      <c r="W49" s="226">
        <v>0</v>
      </c>
      <c r="X49" s="235">
        <f t="shared" si="5"/>
        <v>26</v>
      </c>
      <c r="Y49" s="226">
        <v>0</v>
      </c>
      <c r="Z49" s="226">
        <v>0</v>
      </c>
      <c r="AA49" s="226">
        <v>26</v>
      </c>
      <c r="AB49" s="226">
        <v>0</v>
      </c>
      <c r="AC49" s="226">
        <v>0</v>
      </c>
      <c r="AD49" s="226">
        <v>0</v>
      </c>
      <c r="AE49" s="226">
        <v>0</v>
      </c>
      <c r="AF49" s="226">
        <v>0</v>
      </c>
      <c r="AG49" s="226">
        <v>0</v>
      </c>
      <c r="AH49" s="226">
        <v>0</v>
      </c>
      <c r="AI49" s="226">
        <v>0</v>
      </c>
      <c r="AJ49" s="226">
        <v>0</v>
      </c>
      <c r="AK49" s="235">
        <f t="shared" si="6"/>
        <v>43</v>
      </c>
      <c r="AL49" s="226">
        <v>0</v>
      </c>
      <c r="AM49" s="226">
        <v>0</v>
      </c>
      <c r="AN49" s="226">
        <v>43</v>
      </c>
      <c r="AO49" s="226">
        <v>0</v>
      </c>
      <c r="AP49" s="226">
        <v>0</v>
      </c>
      <c r="AQ49" s="226">
        <v>0</v>
      </c>
      <c r="AR49" s="226">
        <v>0</v>
      </c>
      <c r="AS49" s="227">
        <v>0</v>
      </c>
    </row>
    <row r="50" spans="1:45" x14ac:dyDescent="0.25">
      <c r="A50" s="283" t="s">
        <v>253</v>
      </c>
      <c r="B50" s="284"/>
      <c r="C50" s="249">
        <f t="shared" si="0"/>
        <v>254</v>
      </c>
      <c r="D50" s="235">
        <f t="shared" si="1"/>
        <v>129</v>
      </c>
      <c r="E50" s="222">
        <v>58</v>
      </c>
      <c r="F50" s="222">
        <v>0</v>
      </c>
      <c r="G50" s="226">
        <v>71</v>
      </c>
      <c r="H50" s="227">
        <v>0</v>
      </c>
      <c r="I50" s="235">
        <f t="shared" si="2"/>
        <v>74</v>
      </c>
      <c r="J50" s="222">
        <v>74</v>
      </c>
      <c r="K50" s="221">
        <v>0</v>
      </c>
      <c r="L50" s="254">
        <v>0</v>
      </c>
      <c r="M50" s="221">
        <v>0</v>
      </c>
      <c r="N50" s="235">
        <f t="shared" si="3"/>
        <v>0</v>
      </c>
      <c r="O50" s="222">
        <v>0</v>
      </c>
      <c r="P50" s="222">
        <v>0</v>
      </c>
      <c r="Q50" s="226">
        <v>0</v>
      </c>
      <c r="R50" s="227">
        <v>0</v>
      </c>
      <c r="S50" s="235">
        <f t="shared" si="4"/>
        <v>51</v>
      </c>
      <c r="T50" s="226">
        <v>0</v>
      </c>
      <c r="U50" s="226">
        <v>0</v>
      </c>
      <c r="V50" s="226">
        <v>51</v>
      </c>
      <c r="W50" s="226">
        <v>0</v>
      </c>
      <c r="X50" s="235">
        <f t="shared" si="5"/>
        <v>0</v>
      </c>
      <c r="Y50" s="226">
        <v>0</v>
      </c>
      <c r="Z50" s="226">
        <v>0</v>
      </c>
      <c r="AA50" s="226">
        <v>0</v>
      </c>
      <c r="AB50" s="226">
        <v>0</v>
      </c>
      <c r="AC50" s="226">
        <v>0</v>
      </c>
      <c r="AD50" s="226">
        <v>0</v>
      </c>
      <c r="AE50" s="226">
        <v>0</v>
      </c>
      <c r="AF50" s="226">
        <v>0</v>
      </c>
      <c r="AG50" s="226">
        <v>0</v>
      </c>
      <c r="AH50" s="226">
        <v>0</v>
      </c>
      <c r="AI50" s="226">
        <v>0</v>
      </c>
      <c r="AJ50" s="226">
        <v>0</v>
      </c>
      <c r="AK50" s="235">
        <f t="shared" si="6"/>
        <v>0</v>
      </c>
      <c r="AL50" s="226">
        <v>0</v>
      </c>
      <c r="AM50" s="226">
        <v>0</v>
      </c>
      <c r="AN50" s="226">
        <v>0</v>
      </c>
      <c r="AO50" s="226">
        <v>0</v>
      </c>
      <c r="AP50" s="226">
        <v>0</v>
      </c>
      <c r="AQ50" s="226">
        <v>0</v>
      </c>
      <c r="AR50" s="226">
        <v>0</v>
      </c>
      <c r="AS50" s="227">
        <v>0</v>
      </c>
    </row>
    <row r="51" spans="1:45" x14ac:dyDescent="0.25">
      <c r="A51" s="283" t="s">
        <v>254</v>
      </c>
      <c r="B51" s="284"/>
      <c r="C51" s="249">
        <f t="shared" si="0"/>
        <v>0</v>
      </c>
      <c r="D51" s="235">
        <f t="shared" si="1"/>
        <v>0</v>
      </c>
      <c r="E51" s="222">
        <v>0</v>
      </c>
      <c r="F51" s="222">
        <v>0</v>
      </c>
      <c r="G51" s="226">
        <v>0</v>
      </c>
      <c r="H51" s="227">
        <v>0</v>
      </c>
      <c r="I51" s="235">
        <f t="shared" si="2"/>
        <v>0</v>
      </c>
      <c r="J51" s="222">
        <v>0</v>
      </c>
      <c r="K51" s="221">
        <v>0</v>
      </c>
      <c r="L51" s="254">
        <v>0</v>
      </c>
      <c r="M51" s="221">
        <v>0</v>
      </c>
      <c r="N51" s="235">
        <f t="shared" si="3"/>
        <v>0</v>
      </c>
      <c r="O51" s="222">
        <v>0</v>
      </c>
      <c r="P51" s="222">
        <v>0</v>
      </c>
      <c r="Q51" s="226">
        <v>0</v>
      </c>
      <c r="R51" s="227">
        <v>0</v>
      </c>
      <c r="S51" s="235">
        <f t="shared" si="4"/>
        <v>0</v>
      </c>
      <c r="T51" s="226">
        <v>0</v>
      </c>
      <c r="U51" s="226">
        <v>0</v>
      </c>
      <c r="V51" s="226">
        <v>0</v>
      </c>
      <c r="W51" s="226">
        <v>0</v>
      </c>
      <c r="X51" s="235">
        <f t="shared" si="5"/>
        <v>0</v>
      </c>
      <c r="Y51" s="226">
        <v>0</v>
      </c>
      <c r="Z51" s="226">
        <v>0</v>
      </c>
      <c r="AA51" s="226">
        <v>0</v>
      </c>
      <c r="AB51" s="226">
        <v>0</v>
      </c>
      <c r="AC51" s="226">
        <v>0</v>
      </c>
      <c r="AD51" s="226">
        <v>0</v>
      </c>
      <c r="AE51" s="226">
        <v>0</v>
      </c>
      <c r="AF51" s="226">
        <v>0</v>
      </c>
      <c r="AG51" s="226">
        <v>0</v>
      </c>
      <c r="AH51" s="226">
        <v>0</v>
      </c>
      <c r="AI51" s="226">
        <v>0</v>
      </c>
      <c r="AJ51" s="226">
        <v>0</v>
      </c>
      <c r="AK51" s="235">
        <f t="shared" si="6"/>
        <v>0</v>
      </c>
      <c r="AL51" s="226">
        <v>0</v>
      </c>
      <c r="AM51" s="226">
        <v>0</v>
      </c>
      <c r="AN51" s="226">
        <v>0</v>
      </c>
      <c r="AO51" s="226">
        <v>0</v>
      </c>
      <c r="AP51" s="226">
        <v>0</v>
      </c>
      <c r="AQ51" s="226">
        <v>0</v>
      </c>
      <c r="AR51" s="226">
        <v>0</v>
      </c>
      <c r="AS51" s="227">
        <v>0</v>
      </c>
    </row>
    <row r="52" spans="1:45" x14ac:dyDescent="0.25">
      <c r="A52" s="283" t="s">
        <v>255</v>
      </c>
      <c r="B52" s="284"/>
      <c r="C52" s="249">
        <f t="shared" si="0"/>
        <v>0</v>
      </c>
      <c r="D52" s="235">
        <f t="shared" si="1"/>
        <v>0</v>
      </c>
      <c r="E52" s="222">
        <v>0</v>
      </c>
      <c r="F52" s="222">
        <v>0</v>
      </c>
      <c r="G52" s="226">
        <v>0</v>
      </c>
      <c r="H52" s="227">
        <v>0</v>
      </c>
      <c r="I52" s="235">
        <f t="shared" si="2"/>
        <v>0</v>
      </c>
      <c r="J52" s="222">
        <v>0</v>
      </c>
      <c r="K52" s="221">
        <v>0</v>
      </c>
      <c r="L52" s="254">
        <v>0</v>
      </c>
      <c r="M52" s="221">
        <v>0</v>
      </c>
      <c r="N52" s="235">
        <f t="shared" si="3"/>
        <v>0</v>
      </c>
      <c r="O52" s="222">
        <v>0</v>
      </c>
      <c r="P52" s="222">
        <v>0</v>
      </c>
      <c r="Q52" s="226">
        <v>0</v>
      </c>
      <c r="R52" s="227">
        <v>0</v>
      </c>
      <c r="S52" s="235">
        <f t="shared" si="4"/>
        <v>0</v>
      </c>
      <c r="T52" s="226">
        <v>0</v>
      </c>
      <c r="U52" s="226">
        <v>0</v>
      </c>
      <c r="V52" s="226">
        <v>0</v>
      </c>
      <c r="W52" s="226">
        <v>0</v>
      </c>
      <c r="X52" s="235">
        <f t="shared" si="5"/>
        <v>0</v>
      </c>
      <c r="Y52" s="226">
        <v>0</v>
      </c>
      <c r="Z52" s="226">
        <v>0</v>
      </c>
      <c r="AA52" s="226">
        <v>0</v>
      </c>
      <c r="AB52" s="226">
        <v>0</v>
      </c>
      <c r="AC52" s="226">
        <v>0</v>
      </c>
      <c r="AD52" s="226">
        <v>0</v>
      </c>
      <c r="AE52" s="226">
        <v>0</v>
      </c>
      <c r="AF52" s="226">
        <v>0</v>
      </c>
      <c r="AG52" s="226">
        <v>0</v>
      </c>
      <c r="AH52" s="226">
        <v>0</v>
      </c>
      <c r="AI52" s="226">
        <v>0</v>
      </c>
      <c r="AJ52" s="226">
        <v>0</v>
      </c>
      <c r="AK52" s="235">
        <f t="shared" si="6"/>
        <v>0</v>
      </c>
      <c r="AL52" s="226">
        <v>0</v>
      </c>
      <c r="AM52" s="226">
        <v>0</v>
      </c>
      <c r="AN52" s="226">
        <v>0</v>
      </c>
      <c r="AO52" s="226">
        <v>0</v>
      </c>
      <c r="AP52" s="226">
        <v>0</v>
      </c>
      <c r="AQ52" s="226">
        <v>0</v>
      </c>
      <c r="AR52" s="226">
        <v>0</v>
      </c>
      <c r="AS52" s="227">
        <v>0</v>
      </c>
    </row>
    <row r="53" spans="1:45" x14ac:dyDescent="0.25">
      <c r="A53" s="283" t="s">
        <v>256</v>
      </c>
      <c r="B53" s="284"/>
      <c r="C53" s="249">
        <f t="shared" si="0"/>
        <v>10120</v>
      </c>
      <c r="D53" s="235">
        <f t="shared" si="1"/>
        <v>2936</v>
      </c>
      <c r="E53" s="222">
        <v>1273</v>
      </c>
      <c r="F53" s="222">
        <v>0</v>
      </c>
      <c r="G53" s="226">
        <v>1663</v>
      </c>
      <c r="H53" s="227">
        <v>0</v>
      </c>
      <c r="I53" s="235">
        <f t="shared" si="2"/>
        <v>4765</v>
      </c>
      <c r="J53" s="222">
        <v>2861</v>
      </c>
      <c r="K53" s="221">
        <v>0</v>
      </c>
      <c r="L53" s="254">
        <v>1904</v>
      </c>
      <c r="M53" s="221">
        <v>0</v>
      </c>
      <c r="N53" s="235">
        <f t="shared" si="3"/>
        <v>1157</v>
      </c>
      <c r="O53" s="222">
        <v>1157</v>
      </c>
      <c r="P53" s="222">
        <v>0</v>
      </c>
      <c r="Q53" s="226">
        <v>0</v>
      </c>
      <c r="R53" s="227">
        <v>0</v>
      </c>
      <c r="S53" s="235">
        <f t="shared" si="4"/>
        <v>206</v>
      </c>
      <c r="T53" s="226">
        <v>0</v>
      </c>
      <c r="U53" s="226">
        <v>0</v>
      </c>
      <c r="V53" s="226">
        <v>206</v>
      </c>
      <c r="W53" s="226">
        <v>0</v>
      </c>
      <c r="X53" s="235">
        <f t="shared" si="5"/>
        <v>0</v>
      </c>
      <c r="Y53" s="226">
        <v>0</v>
      </c>
      <c r="Z53" s="226">
        <v>0</v>
      </c>
      <c r="AA53" s="226">
        <v>0</v>
      </c>
      <c r="AB53" s="226">
        <v>0</v>
      </c>
      <c r="AC53" s="226">
        <v>0</v>
      </c>
      <c r="AD53" s="226">
        <v>0</v>
      </c>
      <c r="AE53" s="226">
        <v>0</v>
      </c>
      <c r="AF53" s="226">
        <v>0</v>
      </c>
      <c r="AG53" s="226">
        <v>0</v>
      </c>
      <c r="AH53" s="226">
        <v>0</v>
      </c>
      <c r="AI53" s="226">
        <v>0</v>
      </c>
      <c r="AJ53" s="226">
        <v>0</v>
      </c>
      <c r="AK53" s="235">
        <f t="shared" si="6"/>
        <v>1056</v>
      </c>
      <c r="AL53" s="226">
        <v>288</v>
      </c>
      <c r="AM53" s="226">
        <v>0</v>
      </c>
      <c r="AN53" s="226">
        <v>768</v>
      </c>
      <c r="AO53" s="226">
        <v>0</v>
      </c>
      <c r="AP53" s="226">
        <v>0</v>
      </c>
      <c r="AQ53" s="226">
        <v>0</v>
      </c>
      <c r="AR53" s="226">
        <v>0</v>
      </c>
      <c r="AS53" s="227">
        <v>0</v>
      </c>
    </row>
    <row r="54" spans="1:45" x14ac:dyDescent="0.25">
      <c r="A54" s="283" t="s">
        <v>257</v>
      </c>
      <c r="B54" s="284"/>
      <c r="C54" s="249">
        <f t="shared" si="0"/>
        <v>186</v>
      </c>
      <c r="D54" s="235">
        <f t="shared" si="1"/>
        <v>41</v>
      </c>
      <c r="E54" s="222">
        <v>15</v>
      </c>
      <c r="F54" s="222">
        <v>0</v>
      </c>
      <c r="G54" s="226">
        <v>26</v>
      </c>
      <c r="H54" s="227">
        <v>0</v>
      </c>
      <c r="I54" s="235">
        <f t="shared" si="2"/>
        <v>77</v>
      </c>
      <c r="J54" s="222">
        <v>56</v>
      </c>
      <c r="K54" s="221">
        <v>0</v>
      </c>
      <c r="L54" s="254">
        <v>21</v>
      </c>
      <c r="M54" s="221">
        <v>0</v>
      </c>
      <c r="N54" s="235">
        <f t="shared" si="3"/>
        <v>17</v>
      </c>
      <c r="O54" s="222">
        <v>17</v>
      </c>
      <c r="P54" s="222">
        <v>0</v>
      </c>
      <c r="Q54" s="226">
        <v>0</v>
      </c>
      <c r="R54" s="227">
        <v>0</v>
      </c>
      <c r="S54" s="235">
        <f t="shared" si="4"/>
        <v>51</v>
      </c>
      <c r="T54" s="226">
        <v>0</v>
      </c>
      <c r="U54" s="226">
        <v>0</v>
      </c>
      <c r="V54" s="226">
        <v>51</v>
      </c>
      <c r="W54" s="226">
        <v>0</v>
      </c>
      <c r="X54" s="235">
        <f t="shared" si="5"/>
        <v>0</v>
      </c>
      <c r="Y54" s="226">
        <v>0</v>
      </c>
      <c r="Z54" s="226">
        <v>0</v>
      </c>
      <c r="AA54" s="226">
        <v>0</v>
      </c>
      <c r="AB54" s="226">
        <v>0</v>
      </c>
      <c r="AC54" s="226">
        <v>0</v>
      </c>
      <c r="AD54" s="226">
        <v>0</v>
      </c>
      <c r="AE54" s="226">
        <v>0</v>
      </c>
      <c r="AF54" s="226">
        <v>0</v>
      </c>
      <c r="AG54" s="226">
        <v>0</v>
      </c>
      <c r="AH54" s="226">
        <v>0</v>
      </c>
      <c r="AI54" s="226">
        <v>0</v>
      </c>
      <c r="AJ54" s="226">
        <v>0</v>
      </c>
      <c r="AK54" s="235">
        <f t="shared" si="6"/>
        <v>0</v>
      </c>
      <c r="AL54" s="226">
        <v>0</v>
      </c>
      <c r="AM54" s="226">
        <v>0</v>
      </c>
      <c r="AN54" s="226">
        <v>0</v>
      </c>
      <c r="AO54" s="226">
        <v>0</v>
      </c>
      <c r="AP54" s="226">
        <v>0</v>
      </c>
      <c r="AQ54" s="226">
        <v>0</v>
      </c>
      <c r="AR54" s="226">
        <v>0</v>
      </c>
      <c r="AS54" s="227">
        <v>0</v>
      </c>
    </row>
    <row r="55" spans="1:45" x14ac:dyDescent="0.25">
      <c r="A55" s="283" t="s">
        <v>258</v>
      </c>
      <c r="B55" s="284"/>
      <c r="C55" s="249">
        <f t="shared" si="0"/>
        <v>437</v>
      </c>
      <c r="D55" s="235">
        <f t="shared" si="1"/>
        <v>113</v>
      </c>
      <c r="E55" s="222">
        <v>51</v>
      </c>
      <c r="F55" s="222">
        <v>0</v>
      </c>
      <c r="G55" s="226">
        <v>62</v>
      </c>
      <c r="H55" s="227">
        <v>0</v>
      </c>
      <c r="I55" s="235">
        <f t="shared" si="2"/>
        <v>229</v>
      </c>
      <c r="J55" s="222">
        <v>166</v>
      </c>
      <c r="K55" s="221">
        <v>0</v>
      </c>
      <c r="L55" s="254">
        <v>63</v>
      </c>
      <c r="M55" s="221">
        <v>0</v>
      </c>
      <c r="N55" s="235">
        <f t="shared" si="3"/>
        <v>0</v>
      </c>
      <c r="O55" s="222">
        <v>0</v>
      </c>
      <c r="P55" s="222">
        <v>0</v>
      </c>
      <c r="Q55" s="226">
        <v>0</v>
      </c>
      <c r="R55" s="227">
        <v>0</v>
      </c>
      <c r="S55" s="235">
        <f t="shared" si="4"/>
        <v>95</v>
      </c>
      <c r="T55" s="226">
        <v>0</v>
      </c>
      <c r="U55" s="226">
        <v>0</v>
      </c>
      <c r="V55" s="226">
        <v>95</v>
      </c>
      <c r="W55" s="226">
        <v>0</v>
      </c>
      <c r="X55" s="235">
        <f t="shared" si="5"/>
        <v>0</v>
      </c>
      <c r="Y55" s="226">
        <v>0</v>
      </c>
      <c r="Z55" s="226">
        <v>0</v>
      </c>
      <c r="AA55" s="226">
        <v>0</v>
      </c>
      <c r="AB55" s="226">
        <v>0</v>
      </c>
      <c r="AC55" s="226">
        <v>0</v>
      </c>
      <c r="AD55" s="226">
        <v>0</v>
      </c>
      <c r="AE55" s="226">
        <v>0</v>
      </c>
      <c r="AF55" s="226">
        <v>0</v>
      </c>
      <c r="AG55" s="226">
        <v>0</v>
      </c>
      <c r="AH55" s="226">
        <v>0</v>
      </c>
      <c r="AI55" s="226">
        <v>0</v>
      </c>
      <c r="AJ55" s="226">
        <v>0</v>
      </c>
      <c r="AK55" s="235">
        <f t="shared" si="6"/>
        <v>0</v>
      </c>
      <c r="AL55" s="226">
        <v>0</v>
      </c>
      <c r="AM55" s="226">
        <v>0</v>
      </c>
      <c r="AN55" s="226">
        <v>0</v>
      </c>
      <c r="AO55" s="226">
        <v>0</v>
      </c>
      <c r="AP55" s="226">
        <v>0</v>
      </c>
      <c r="AQ55" s="226">
        <v>0</v>
      </c>
      <c r="AR55" s="226">
        <v>0</v>
      </c>
      <c r="AS55" s="227">
        <v>0</v>
      </c>
    </row>
    <row r="56" spans="1:45" x14ac:dyDescent="0.25">
      <c r="A56" s="283" t="s">
        <v>259</v>
      </c>
      <c r="B56" s="284"/>
      <c r="C56" s="249">
        <f t="shared" si="0"/>
        <v>0</v>
      </c>
      <c r="D56" s="235">
        <f t="shared" si="1"/>
        <v>0</v>
      </c>
      <c r="E56" s="222">
        <v>0</v>
      </c>
      <c r="F56" s="222">
        <v>0</v>
      </c>
      <c r="G56" s="226">
        <v>0</v>
      </c>
      <c r="H56" s="227">
        <v>0</v>
      </c>
      <c r="I56" s="235">
        <f t="shared" si="2"/>
        <v>0</v>
      </c>
      <c r="J56" s="222">
        <v>0</v>
      </c>
      <c r="K56" s="221">
        <v>0</v>
      </c>
      <c r="L56" s="254">
        <v>0</v>
      </c>
      <c r="M56" s="221">
        <v>0</v>
      </c>
      <c r="N56" s="235">
        <f t="shared" si="3"/>
        <v>0</v>
      </c>
      <c r="O56" s="222">
        <v>0</v>
      </c>
      <c r="P56" s="222">
        <v>0</v>
      </c>
      <c r="Q56" s="226">
        <v>0</v>
      </c>
      <c r="R56" s="227">
        <v>0</v>
      </c>
      <c r="S56" s="235">
        <f t="shared" si="4"/>
        <v>0</v>
      </c>
      <c r="T56" s="226">
        <v>0</v>
      </c>
      <c r="U56" s="226">
        <v>0</v>
      </c>
      <c r="V56" s="226">
        <v>0</v>
      </c>
      <c r="W56" s="226">
        <v>0</v>
      </c>
      <c r="X56" s="235">
        <f t="shared" si="5"/>
        <v>0</v>
      </c>
      <c r="Y56" s="226">
        <v>0</v>
      </c>
      <c r="Z56" s="226">
        <v>0</v>
      </c>
      <c r="AA56" s="226">
        <v>0</v>
      </c>
      <c r="AB56" s="226">
        <v>0</v>
      </c>
      <c r="AC56" s="226">
        <v>0</v>
      </c>
      <c r="AD56" s="226">
        <v>0</v>
      </c>
      <c r="AE56" s="226">
        <v>0</v>
      </c>
      <c r="AF56" s="226">
        <v>0</v>
      </c>
      <c r="AG56" s="226">
        <v>0</v>
      </c>
      <c r="AH56" s="226">
        <v>0</v>
      </c>
      <c r="AI56" s="226">
        <v>0</v>
      </c>
      <c r="AJ56" s="226">
        <v>0</v>
      </c>
      <c r="AK56" s="235">
        <f t="shared" si="6"/>
        <v>0</v>
      </c>
      <c r="AL56" s="226">
        <v>0</v>
      </c>
      <c r="AM56" s="226">
        <v>0</v>
      </c>
      <c r="AN56" s="226">
        <v>0</v>
      </c>
      <c r="AO56" s="226">
        <v>0</v>
      </c>
      <c r="AP56" s="226">
        <v>0</v>
      </c>
      <c r="AQ56" s="226">
        <v>0</v>
      </c>
      <c r="AR56" s="226">
        <v>0</v>
      </c>
      <c r="AS56" s="227">
        <v>0</v>
      </c>
    </row>
    <row r="57" spans="1:45" x14ac:dyDescent="0.25">
      <c r="A57" s="283" t="s">
        <v>260</v>
      </c>
      <c r="B57" s="284"/>
      <c r="C57" s="249">
        <f t="shared" si="0"/>
        <v>109</v>
      </c>
      <c r="D57" s="235">
        <f t="shared" si="1"/>
        <v>7</v>
      </c>
      <c r="E57" s="222">
        <v>0</v>
      </c>
      <c r="F57" s="222">
        <v>0</v>
      </c>
      <c r="G57" s="226">
        <v>7</v>
      </c>
      <c r="H57" s="227">
        <v>0</v>
      </c>
      <c r="I57" s="235">
        <f t="shared" si="2"/>
        <v>45</v>
      </c>
      <c r="J57" s="222">
        <v>45</v>
      </c>
      <c r="K57" s="221">
        <v>0</v>
      </c>
      <c r="L57" s="254">
        <v>0</v>
      </c>
      <c r="M57" s="221">
        <v>0</v>
      </c>
      <c r="N57" s="235">
        <f t="shared" si="3"/>
        <v>0</v>
      </c>
      <c r="O57" s="222">
        <v>0</v>
      </c>
      <c r="P57" s="222">
        <v>0</v>
      </c>
      <c r="Q57" s="226">
        <v>0</v>
      </c>
      <c r="R57" s="227">
        <v>0</v>
      </c>
      <c r="S57" s="235">
        <f t="shared" si="4"/>
        <v>57</v>
      </c>
      <c r="T57" s="226">
        <v>0</v>
      </c>
      <c r="U57" s="226">
        <v>0</v>
      </c>
      <c r="V57" s="226">
        <v>57</v>
      </c>
      <c r="W57" s="226">
        <v>0</v>
      </c>
      <c r="X57" s="235">
        <f t="shared" si="5"/>
        <v>0</v>
      </c>
      <c r="Y57" s="226">
        <v>0</v>
      </c>
      <c r="Z57" s="226">
        <v>0</v>
      </c>
      <c r="AA57" s="226">
        <v>0</v>
      </c>
      <c r="AB57" s="226">
        <v>0</v>
      </c>
      <c r="AC57" s="226">
        <v>0</v>
      </c>
      <c r="AD57" s="226">
        <v>0</v>
      </c>
      <c r="AE57" s="226">
        <v>0</v>
      </c>
      <c r="AF57" s="226">
        <v>0</v>
      </c>
      <c r="AG57" s="226">
        <v>0</v>
      </c>
      <c r="AH57" s="226">
        <v>0</v>
      </c>
      <c r="AI57" s="226">
        <v>0</v>
      </c>
      <c r="AJ57" s="226">
        <v>0</v>
      </c>
      <c r="AK57" s="235">
        <f t="shared" si="6"/>
        <v>0</v>
      </c>
      <c r="AL57" s="226">
        <v>0</v>
      </c>
      <c r="AM57" s="226">
        <v>0</v>
      </c>
      <c r="AN57" s="226">
        <v>0</v>
      </c>
      <c r="AO57" s="226">
        <v>0</v>
      </c>
      <c r="AP57" s="226">
        <v>0</v>
      </c>
      <c r="AQ57" s="226">
        <v>0</v>
      </c>
      <c r="AR57" s="226">
        <v>0</v>
      </c>
      <c r="AS57" s="227">
        <v>0</v>
      </c>
    </row>
    <row r="58" spans="1:45" x14ac:dyDescent="0.25">
      <c r="A58" s="283" t="s">
        <v>261</v>
      </c>
      <c r="B58" s="284"/>
      <c r="C58" s="249">
        <f t="shared" si="0"/>
        <v>52</v>
      </c>
      <c r="D58" s="235">
        <f t="shared" si="1"/>
        <v>0</v>
      </c>
      <c r="E58" s="222">
        <v>0</v>
      </c>
      <c r="F58" s="222">
        <v>0</v>
      </c>
      <c r="G58" s="226">
        <v>0</v>
      </c>
      <c r="H58" s="227">
        <v>0</v>
      </c>
      <c r="I58" s="235">
        <f t="shared" si="2"/>
        <v>0</v>
      </c>
      <c r="J58" s="222">
        <v>0</v>
      </c>
      <c r="K58" s="221">
        <v>0</v>
      </c>
      <c r="L58" s="254">
        <v>0</v>
      </c>
      <c r="M58" s="221">
        <v>0</v>
      </c>
      <c r="N58" s="235">
        <f t="shared" si="3"/>
        <v>0</v>
      </c>
      <c r="O58" s="222">
        <v>0</v>
      </c>
      <c r="P58" s="222">
        <v>0</v>
      </c>
      <c r="Q58" s="226">
        <v>0</v>
      </c>
      <c r="R58" s="227">
        <v>0</v>
      </c>
      <c r="S58" s="235">
        <f t="shared" si="4"/>
        <v>52</v>
      </c>
      <c r="T58" s="226">
        <v>0</v>
      </c>
      <c r="U58" s="226">
        <v>0</v>
      </c>
      <c r="V58" s="226">
        <v>52</v>
      </c>
      <c r="W58" s="226">
        <v>0</v>
      </c>
      <c r="X58" s="235">
        <f t="shared" si="5"/>
        <v>0</v>
      </c>
      <c r="Y58" s="226">
        <v>0</v>
      </c>
      <c r="Z58" s="226">
        <v>0</v>
      </c>
      <c r="AA58" s="226">
        <v>0</v>
      </c>
      <c r="AB58" s="226">
        <v>0</v>
      </c>
      <c r="AC58" s="226">
        <v>0</v>
      </c>
      <c r="AD58" s="226">
        <v>0</v>
      </c>
      <c r="AE58" s="226">
        <v>0</v>
      </c>
      <c r="AF58" s="226">
        <v>0</v>
      </c>
      <c r="AG58" s="226">
        <v>0</v>
      </c>
      <c r="AH58" s="226">
        <v>0</v>
      </c>
      <c r="AI58" s="226">
        <v>0</v>
      </c>
      <c r="AJ58" s="226">
        <v>0</v>
      </c>
      <c r="AK58" s="235">
        <f t="shared" si="6"/>
        <v>0</v>
      </c>
      <c r="AL58" s="226">
        <v>0</v>
      </c>
      <c r="AM58" s="226">
        <v>0</v>
      </c>
      <c r="AN58" s="226">
        <v>0</v>
      </c>
      <c r="AO58" s="226">
        <v>0</v>
      </c>
      <c r="AP58" s="226">
        <v>0</v>
      </c>
      <c r="AQ58" s="226">
        <v>0</v>
      </c>
      <c r="AR58" s="226">
        <v>0</v>
      </c>
      <c r="AS58" s="227">
        <v>0</v>
      </c>
    </row>
    <row r="59" spans="1:45" x14ac:dyDescent="0.25">
      <c r="A59" s="283" t="s">
        <v>262</v>
      </c>
      <c r="B59" s="284"/>
      <c r="C59" s="249">
        <f t="shared" si="0"/>
        <v>188</v>
      </c>
      <c r="D59" s="235">
        <f t="shared" si="1"/>
        <v>72</v>
      </c>
      <c r="E59" s="222">
        <v>53</v>
      </c>
      <c r="F59" s="222">
        <v>0</v>
      </c>
      <c r="G59" s="226">
        <v>19</v>
      </c>
      <c r="H59" s="227">
        <v>0</v>
      </c>
      <c r="I59" s="235">
        <f t="shared" si="2"/>
        <v>49</v>
      </c>
      <c r="J59" s="222">
        <v>33</v>
      </c>
      <c r="K59" s="221">
        <v>0</v>
      </c>
      <c r="L59" s="254">
        <v>16</v>
      </c>
      <c r="M59" s="221">
        <v>0</v>
      </c>
      <c r="N59" s="235">
        <f t="shared" si="3"/>
        <v>0</v>
      </c>
      <c r="O59" s="222">
        <v>0</v>
      </c>
      <c r="P59" s="222">
        <v>0</v>
      </c>
      <c r="Q59" s="226">
        <v>0</v>
      </c>
      <c r="R59" s="227">
        <v>0</v>
      </c>
      <c r="S59" s="235">
        <f t="shared" si="4"/>
        <v>67</v>
      </c>
      <c r="T59" s="226">
        <v>0</v>
      </c>
      <c r="U59" s="226">
        <v>0</v>
      </c>
      <c r="V59" s="226">
        <v>67</v>
      </c>
      <c r="W59" s="226">
        <v>0</v>
      </c>
      <c r="X59" s="235">
        <f t="shared" si="5"/>
        <v>0</v>
      </c>
      <c r="Y59" s="226">
        <v>0</v>
      </c>
      <c r="Z59" s="226">
        <v>0</v>
      </c>
      <c r="AA59" s="226">
        <v>0</v>
      </c>
      <c r="AB59" s="226">
        <v>0</v>
      </c>
      <c r="AC59" s="226">
        <v>0</v>
      </c>
      <c r="AD59" s="226">
        <v>0</v>
      </c>
      <c r="AE59" s="226">
        <v>0</v>
      </c>
      <c r="AF59" s="226">
        <v>0</v>
      </c>
      <c r="AG59" s="226">
        <v>0</v>
      </c>
      <c r="AH59" s="226">
        <v>0</v>
      </c>
      <c r="AI59" s="226">
        <v>0</v>
      </c>
      <c r="AJ59" s="226">
        <v>0</v>
      </c>
      <c r="AK59" s="235">
        <f t="shared" si="6"/>
        <v>0</v>
      </c>
      <c r="AL59" s="226">
        <v>0</v>
      </c>
      <c r="AM59" s="226">
        <v>0</v>
      </c>
      <c r="AN59" s="226">
        <v>0</v>
      </c>
      <c r="AO59" s="226">
        <v>0</v>
      </c>
      <c r="AP59" s="226">
        <v>0</v>
      </c>
      <c r="AQ59" s="226">
        <v>0</v>
      </c>
      <c r="AR59" s="226">
        <v>0</v>
      </c>
      <c r="AS59" s="227">
        <v>0</v>
      </c>
    </row>
    <row r="60" spans="1:45" x14ac:dyDescent="0.25">
      <c r="A60" s="283" t="s">
        <v>263</v>
      </c>
      <c r="B60" s="284"/>
      <c r="C60" s="249">
        <f t="shared" si="0"/>
        <v>31</v>
      </c>
      <c r="D60" s="235">
        <f t="shared" si="1"/>
        <v>0</v>
      </c>
      <c r="E60" s="222">
        <v>0</v>
      </c>
      <c r="F60" s="222">
        <v>0</v>
      </c>
      <c r="G60" s="226">
        <v>0</v>
      </c>
      <c r="H60" s="227">
        <v>0</v>
      </c>
      <c r="I60" s="235">
        <f t="shared" si="2"/>
        <v>0</v>
      </c>
      <c r="J60" s="222">
        <v>0</v>
      </c>
      <c r="K60" s="221">
        <v>0</v>
      </c>
      <c r="L60" s="254">
        <v>0</v>
      </c>
      <c r="M60" s="221">
        <v>0</v>
      </c>
      <c r="N60" s="235">
        <f t="shared" si="3"/>
        <v>0</v>
      </c>
      <c r="O60" s="222">
        <v>0</v>
      </c>
      <c r="P60" s="222">
        <v>0</v>
      </c>
      <c r="Q60" s="226">
        <v>0</v>
      </c>
      <c r="R60" s="227">
        <v>0</v>
      </c>
      <c r="S60" s="235">
        <f t="shared" si="4"/>
        <v>31</v>
      </c>
      <c r="T60" s="226">
        <v>0</v>
      </c>
      <c r="U60" s="226">
        <v>0</v>
      </c>
      <c r="V60" s="226">
        <v>31</v>
      </c>
      <c r="W60" s="226">
        <v>0</v>
      </c>
      <c r="X60" s="235">
        <f t="shared" si="5"/>
        <v>0</v>
      </c>
      <c r="Y60" s="226">
        <v>0</v>
      </c>
      <c r="Z60" s="226">
        <v>0</v>
      </c>
      <c r="AA60" s="226">
        <v>0</v>
      </c>
      <c r="AB60" s="226">
        <v>0</v>
      </c>
      <c r="AC60" s="226">
        <v>0</v>
      </c>
      <c r="AD60" s="226">
        <v>0</v>
      </c>
      <c r="AE60" s="226">
        <v>0</v>
      </c>
      <c r="AF60" s="226">
        <v>0</v>
      </c>
      <c r="AG60" s="226">
        <v>0</v>
      </c>
      <c r="AH60" s="226">
        <v>0</v>
      </c>
      <c r="AI60" s="226">
        <v>0</v>
      </c>
      <c r="AJ60" s="226">
        <v>0</v>
      </c>
      <c r="AK60" s="235">
        <f t="shared" si="6"/>
        <v>0</v>
      </c>
      <c r="AL60" s="226">
        <v>0</v>
      </c>
      <c r="AM60" s="226">
        <v>0</v>
      </c>
      <c r="AN60" s="226">
        <v>0</v>
      </c>
      <c r="AO60" s="226">
        <v>0</v>
      </c>
      <c r="AP60" s="226">
        <v>0</v>
      </c>
      <c r="AQ60" s="226">
        <v>0</v>
      </c>
      <c r="AR60" s="226">
        <v>0</v>
      </c>
      <c r="AS60" s="227">
        <v>0</v>
      </c>
    </row>
    <row r="61" spans="1:45" x14ac:dyDescent="0.25">
      <c r="A61" s="283" t="s">
        <v>264</v>
      </c>
      <c r="B61" s="284"/>
      <c r="C61" s="249">
        <f t="shared" si="0"/>
        <v>289</v>
      </c>
      <c r="D61" s="235">
        <f t="shared" si="1"/>
        <v>123</v>
      </c>
      <c r="E61" s="222">
        <v>34</v>
      </c>
      <c r="F61" s="222">
        <v>0</v>
      </c>
      <c r="G61" s="226">
        <v>89</v>
      </c>
      <c r="H61" s="227">
        <v>0</v>
      </c>
      <c r="I61" s="235">
        <f t="shared" si="2"/>
        <v>123</v>
      </c>
      <c r="J61" s="222">
        <v>94</v>
      </c>
      <c r="K61" s="221">
        <v>0</v>
      </c>
      <c r="L61" s="254">
        <v>29</v>
      </c>
      <c r="M61" s="221">
        <v>0</v>
      </c>
      <c r="N61" s="235">
        <f t="shared" si="3"/>
        <v>0</v>
      </c>
      <c r="O61" s="222">
        <v>0</v>
      </c>
      <c r="P61" s="222">
        <v>0</v>
      </c>
      <c r="Q61" s="226">
        <v>0</v>
      </c>
      <c r="R61" s="227">
        <v>0</v>
      </c>
      <c r="S61" s="235">
        <f t="shared" si="4"/>
        <v>43</v>
      </c>
      <c r="T61" s="226">
        <v>0</v>
      </c>
      <c r="U61" s="226">
        <v>0</v>
      </c>
      <c r="V61" s="226">
        <v>43</v>
      </c>
      <c r="W61" s="226">
        <v>0</v>
      </c>
      <c r="X61" s="235">
        <f t="shared" si="5"/>
        <v>0</v>
      </c>
      <c r="Y61" s="226">
        <v>0</v>
      </c>
      <c r="Z61" s="226">
        <v>0</v>
      </c>
      <c r="AA61" s="226">
        <v>0</v>
      </c>
      <c r="AB61" s="226">
        <v>0</v>
      </c>
      <c r="AC61" s="226">
        <v>0</v>
      </c>
      <c r="AD61" s="226">
        <v>0</v>
      </c>
      <c r="AE61" s="226">
        <v>0</v>
      </c>
      <c r="AF61" s="226">
        <v>0</v>
      </c>
      <c r="AG61" s="226">
        <v>0</v>
      </c>
      <c r="AH61" s="226">
        <v>0</v>
      </c>
      <c r="AI61" s="226">
        <v>0</v>
      </c>
      <c r="AJ61" s="226">
        <v>0</v>
      </c>
      <c r="AK61" s="235">
        <f t="shared" si="6"/>
        <v>0</v>
      </c>
      <c r="AL61" s="226">
        <v>0</v>
      </c>
      <c r="AM61" s="226">
        <v>0</v>
      </c>
      <c r="AN61" s="226">
        <v>0</v>
      </c>
      <c r="AO61" s="226">
        <v>0</v>
      </c>
      <c r="AP61" s="226">
        <v>0</v>
      </c>
      <c r="AQ61" s="226">
        <v>0</v>
      </c>
      <c r="AR61" s="226">
        <v>0</v>
      </c>
      <c r="AS61" s="227">
        <v>0</v>
      </c>
    </row>
    <row r="62" spans="1:45" x14ac:dyDescent="0.25">
      <c r="A62" s="283" t="s">
        <v>265</v>
      </c>
      <c r="B62" s="284"/>
      <c r="C62" s="249">
        <f t="shared" si="0"/>
        <v>501</v>
      </c>
      <c r="D62" s="235">
        <f t="shared" si="1"/>
        <v>245</v>
      </c>
      <c r="E62" s="222">
        <v>148</v>
      </c>
      <c r="F62" s="222">
        <v>0</v>
      </c>
      <c r="G62" s="226">
        <v>97</v>
      </c>
      <c r="H62" s="227">
        <v>0</v>
      </c>
      <c r="I62" s="235">
        <f t="shared" si="2"/>
        <v>24</v>
      </c>
      <c r="J62" s="222">
        <v>24</v>
      </c>
      <c r="K62" s="221">
        <v>0</v>
      </c>
      <c r="L62" s="254">
        <v>0</v>
      </c>
      <c r="M62" s="221">
        <v>0</v>
      </c>
      <c r="N62" s="235">
        <f t="shared" si="3"/>
        <v>116</v>
      </c>
      <c r="O62" s="222">
        <v>0</v>
      </c>
      <c r="P62" s="222">
        <v>116</v>
      </c>
      <c r="Q62" s="226">
        <v>0</v>
      </c>
      <c r="R62" s="227">
        <v>0</v>
      </c>
      <c r="S62" s="235">
        <f t="shared" si="4"/>
        <v>0</v>
      </c>
      <c r="T62" s="226">
        <v>0</v>
      </c>
      <c r="U62" s="226">
        <v>0</v>
      </c>
      <c r="V62" s="226">
        <v>0</v>
      </c>
      <c r="W62" s="226">
        <v>0</v>
      </c>
      <c r="X62" s="235">
        <f t="shared" si="5"/>
        <v>0</v>
      </c>
      <c r="Y62" s="226">
        <v>0</v>
      </c>
      <c r="Z62" s="226">
        <v>0</v>
      </c>
      <c r="AA62" s="226">
        <v>0</v>
      </c>
      <c r="AB62" s="226">
        <v>0</v>
      </c>
      <c r="AC62" s="226">
        <v>0</v>
      </c>
      <c r="AD62" s="226">
        <v>0</v>
      </c>
      <c r="AE62" s="226">
        <v>0</v>
      </c>
      <c r="AF62" s="226">
        <v>0</v>
      </c>
      <c r="AG62" s="226">
        <v>0</v>
      </c>
      <c r="AH62" s="226">
        <v>0</v>
      </c>
      <c r="AI62" s="226">
        <v>0</v>
      </c>
      <c r="AJ62" s="226">
        <v>0</v>
      </c>
      <c r="AK62" s="235">
        <f t="shared" si="6"/>
        <v>116</v>
      </c>
      <c r="AL62" s="226">
        <v>0</v>
      </c>
      <c r="AM62" s="226">
        <v>116</v>
      </c>
      <c r="AN62" s="226">
        <v>0</v>
      </c>
      <c r="AO62" s="226">
        <v>0</v>
      </c>
      <c r="AP62" s="226">
        <v>0</v>
      </c>
      <c r="AQ62" s="226">
        <v>0</v>
      </c>
      <c r="AR62" s="226">
        <v>0</v>
      </c>
      <c r="AS62" s="227">
        <v>0</v>
      </c>
    </row>
    <row r="63" spans="1:45" x14ac:dyDescent="0.25">
      <c r="A63" s="283" t="s">
        <v>266</v>
      </c>
      <c r="B63" s="284"/>
      <c r="C63" s="249">
        <f t="shared" si="0"/>
        <v>423</v>
      </c>
      <c r="D63" s="235">
        <f t="shared" si="1"/>
        <v>94</v>
      </c>
      <c r="E63" s="222">
        <v>44</v>
      </c>
      <c r="F63" s="222">
        <v>0</v>
      </c>
      <c r="G63" s="226">
        <v>50</v>
      </c>
      <c r="H63" s="227">
        <v>0</v>
      </c>
      <c r="I63" s="235">
        <f t="shared" si="2"/>
        <v>191</v>
      </c>
      <c r="J63" s="222">
        <v>124</v>
      </c>
      <c r="K63" s="221">
        <v>0</v>
      </c>
      <c r="L63" s="254">
        <v>67</v>
      </c>
      <c r="M63" s="221">
        <v>0</v>
      </c>
      <c r="N63" s="235">
        <f t="shared" si="3"/>
        <v>32</v>
      </c>
      <c r="O63" s="222">
        <v>32</v>
      </c>
      <c r="P63" s="222">
        <v>0</v>
      </c>
      <c r="Q63" s="226">
        <v>0</v>
      </c>
      <c r="R63" s="227">
        <v>0</v>
      </c>
      <c r="S63" s="235">
        <f t="shared" si="4"/>
        <v>106</v>
      </c>
      <c r="T63" s="226">
        <v>0</v>
      </c>
      <c r="U63" s="226">
        <v>0</v>
      </c>
      <c r="V63" s="226">
        <v>106</v>
      </c>
      <c r="W63" s="226">
        <v>0</v>
      </c>
      <c r="X63" s="235">
        <f t="shared" si="5"/>
        <v>0</v>
      </c>
      <c r="Y63" s="226">
        <v>0</v>
      </c>
      <c r="Z63" s="226">
        <v>0</v>
      </c>
      <c r="AA63" s="226">
        <v>0</v>
      </c>
      <c r="AB63" s="226">
        <v>0</v>
      </c>
      <c r="AC63" s="226">
        <v>0</v>
      </c>
      <c r="AD63" s="226">
        <v>0</v>
      </c>
      <c r="AE63" s="226">
        <v>0</v>
      </c>
      <c r="AF63" s="226">
        <v>0</v>
      </c>
      <c r="AG63" s="226">
        <v>0</v>
      </c>
      <c r="AH63" s="226">
        <v>0</v>
      </c>
      <c r="AI63" s="226">
        <v>0</v>
      </c>
      <c r="AJ63" s="226">
        <v>0</v>
      </c>
      <c r="AK63" s="235">
        <f t="shared" si="6"/>
        <v>0</v>
      </c>
      <c r="AL63" s="226">
        <v>0</v>
      </c>
      <c r="AM63" s="226">
        <v>0</v>
      </c>
      <c r="AN63" s="226">
        <v>0</v>
      </c>
      <c r="AO63" s="226">
        <v>0</v>
      </c>
      <c r="AP63" s="226">
        <v>0</v>
      </c>
      <c r="AQ63" s="226">
        <v>0</v>
      </c>
      <c r="AR63" s="226">
        <v>0</v>
      </c>
      <c r="AS63" s="227">
        <v>0</v>
      </c>
    </row>
    <row r="64" spans="1:45" x14ac:dyDescent="0.25">
      <c r="A64" s="283" t="s">
        <v>267</v>
      </c>
      <c r="B64" s="284"/>
      <c r="C64" s="249">
        <f t="shared" si="0"/>
        <v>0</v>
      </c>
      <c r="D64" s="235">
        <f t="shared" si="1"/>
        <v>0</v>
      </c>
      <c r="E64" s="222">
        <v>0</v>
      </c>
      <c r="F64" s="222">
        <v>0</v>
      </c>
      <c r="G64" s="226">
        <v>0</v>
      </c>
      <c r="H64" s="227">
        <v>0</v>
      </c>
      <c r="I64" s="235">
        <f t="shared" si="2"/>
        <v>0</v>
      </c>
      <c r="J64" s="222">
        <v>0</v>
      </c>
      <c r="K64" s="221">
        <v>0</v>
      </c>
      <c r="L64" s="254">
        <v>0</v>
      </c>
      <c r="M64" s="221">
        <v>0</v>
      </c>
      <c r="N64" s="235">
        <f t="shared" si="3"/>
        <v>0</v>
      </c>
      <c r="O64" s="222">
        <v>0</v>
      </c>
      <c r="P64" s="222">
        <v>0</v>
      </c>
      <c r="Q64" s="226">
        <v>0</v>
      </c>
      <c r="R64" s="227">
        <v>0</v>
      </c>
      <c r="S64" s="235">
        <f t="shared" si="4"/>
        <v>0</v>
      </c>
      <c r="T64" s="226">
        <v>0</v>
      </c>
      <c r="U64" s="226">
        <v>0</v>
      </c>
      <c r="V64" s="226">
        <v>0</v>
      </c>
      <c r="W64" s="226">
        <v>0</v>
      </c>
      <c r="X64" s="235">
        <f t="shared" si="5"/>
        <v>0</v>
      </c>
      <c r="Y64" s="226">
        <v>0</v>
      </c>
      <c r="Z64" s="226">
        <v>0</v>
      </c>
      <c r="AA64" s="226">
        <v>0</v>
      </c>
      <c r="AB64" s="226">
        <v>0</v>
      </c>
      <c r="AC64" s="226">
        <v>0</v>
      </c>
      <c r="AD64" s="226">
        <v>0</v>
      </c>
      <c r="AE64" s="226">
        <v>0</v>
      </c>
      <c r="AF64" s="226">
        <v>0</v>
      </c>
      <c r="AG64" s="226">
        <v>0</v>
      </c>
      <c r="AH64" s="226">
        <v>0</v>
      </c>
      <c r="AI64" s="226">
        <v>0</v>
      </c>
      <c r="AJ64" s="226">
        <v>0</v>
      </c>
      <c r="AK64" s="235">
        <f t="shared" si="6"/>
        <v>0</v>
      </c>
      <c r="AL64" s="226">
        <v>0</v>
      </c>
      <c r="AM64" s="226">
        <v>0</v>
      </c>
      <c r="AN64" s="226">
        <v>0</v>
      </c>
      <c r="AO64" s="226">
        <v>0</v>
      </c>
      <c r="AP64" s="226">
        <v>0</v>
      </c>
      <c r="AQ64" s="226">
        <v>0</v>
      </c>
      <c r="AR64" s="226">
        <v>0</v>
      </c>
      <c r="AS64" s="227">
        <v>0</v>
      </c>
    </row>
    <row r="65" spans="1:45" x14ac:dyDescent="0.25">
      <c r="A65" s="283" t="s">
        <v>268</v>
      </c>
      <c r="B65" s="284"/>
      <c r="C65" s="249">
        <f t="shared" si="0"/>
        <v>0</v>
      </c>
      <c r="D65" s="235">
        <f t="shared" si="1"/>
        <v>0</v>
      </c>
      <c r="E65" s="222">
        <v>0</v>
      </c>
      <c r="F65" s="222">
        <v>0</v>
      </c>
      <c r="G65" s="226">
        <v>0</v>
      </c>
      <c r="H65" s="227">
        <v>0</v>
      </c>
      <c r="I65" s="235">
        <f t="shared" si="2"/>
        <v>0</v>
      </c>
      <c r="J65" s="222">
        <v>0</v>
      </c>
      <c r="K65" s="221">
        <v>0</v>
      </c>
      <c r="L65" s="254">
        <v>0</v>
      </c>
      <c r="M65" s="221">
        <v>0</v>
      </c>
      <c r="N65" s="235">
        <f t="shared" si="3"/>
        <v>0</v>
      </c>
      <c r="O65" s="222">
        <v>0</v>
      </c>
      <c r="P65" s="222">
        <v>0</v>
      </c>
      <c r="Q65" s="226">
        <v>0</v>
      </c>
      <c r="R65" s="227">
        <v>0</v>
      </c>
      <c r="S65" s="235">
        <f t="shared" si="4"/>
        <v>0</v>
      </c>
      <c r="T65" s="226">
        <v>0</v>
      </c>
      <c r="U65" s="226">
        <v>0</v>
      </c>
      <c r="V65" s="226">
        <v>0</v>
      </c>
      <c r="W65" s="226">
        <v>0</v>
      </c>
      <c r="X65" s="235">
        <f t="shared" si="5"/>
        <v>0</v>
      </c>
      <c r="Y65" s="226">
        <v>0</v>
      </c>
      <c r="Z65" s="226">
        <v>0</v>
      </c>
      <c r="AA65" s="226">
        <v>0</v>
      </c>
      <c r="AB65" s="226">
        <v>0</v>
      </c>
      <c r="AC65" s="226">
        <v>0</v>
      </c>
      <c r="AD65" s="226">
        <v>0</v>
      </c>
      <c r="AE65" s="226">
        <v>0</v>
      </c>
      <c r="AF65" s="226">
        <v>0</v>
      </c>
      <c r="AG65" s="226">
        <v>0</v>
      </c>
      <c r="AH65" s="226">
        <v>0</v>
      </c>
      <c r="AI65" s="226">
        <v>0</v>
      </c>
      <c r="AJ65" s="226">
        <v>0</v>
      </c>
      <c r="AK65" s="235">
        <f t="shared" si="6"/>
        <v>0</v>
      </c>
      <c r="AL65" s="226">
        <v>0</v>
      </c>
      <c r="AM65" s="226">
        <v>0</v>
      </c>
      <c r="AN65" s="226">
        <v>0</v>
      </c>
      <c r="AO65" s="226">
        <v>0</v>
      </c>
      <c r="AP65" s="226">
        <v>0</v>
      </c>
      <c r="AQ65" s="226">
        <v>0</v>
      </c>
      <c r="AR65" s="226">
        <v>0</v>
      </c>
      <c r="AS65" s="227">
        <v>0</v>
      </c>
    </row>
    <row r="66" spans="1:45" x14ac:dyDescent="0.25">
      <c r="A66" s="405" t="s">
        <v>269</v>
      </c>
      <c r="B66" s="284"/>
      <c r="C66" s="249">
        <f t="shared" si="0"/>
        <v>622</v>
      </c>
      <c r="D66" s="235">
        <f t="shared" si="1"/>
        <v>150</v>
      </c>
      <c r="E66" s="222">
        <v>57</v>
      </c>
      <c r="F66" s="222">
        <v>0</v>
      </c>
      <c r="G66" s="226">
        <v>93</v>
      </c>
      <c r="H66" s="227">
        <v>0</v>
      </c>
      <c r="I66" s="235">
        <f t="shared" si="2"/>
        <v>353</v>
      </c>
      <c r="J66" s="222">
        <v>212</v>
      </c>
      <c r="K66" s="221">
        <v>0</v>
      </c>
      <c r="L66" s="254">
        <v>141</v>
      </c>
      <c r="M66" s="221">
        <v>0</v>
      </c>
      <c r="N66" s="235">
        <f t="shared" si="3"/>
        <v>46</v>
      </c>
      <c r="O66" s="222">
        <v>46</v>
      </c>
      <c r="P66" s="222">
        <v>0</v>
      </c>
      <c r="Q66" s="226">
        <v>0</v>
      </c>
      <c r="R66" s="227">
        <v>0</v>
      </c>
      <c r="S66" s="235">
        <f t="shared" si="4"/>
        <v>73</v>
      </c>
      <c r="T66" s="226">
        <v>0</v>
      </c>
      <c r="U66" s="226">
        <v>0</v>
      </c>
      <c r="V66" s="226">
        <v>73</v>
      </c>
      <c r="W66" s="226">
        <v>0</v>
      </c>
      <c r="X66" s="235">
        <f t="shared" si="5"/>
        <v>0</v>
      </c>
      <c r="Y66" s="226">
        <v>0</v>
      </c>
      <c r="Z66" s="226">
        <v>0</v>
      </c>
      <c r="AA66" s="226">
        <v>0</v>
      </c>
      <c r="AB66" s="226">
        <v>0</v>
      </c>
      <c r="AC66" s="226">
        <v>0</v>
      </c>
      <c r="AD66" s="226">
        <v>0</v>
      </c>
      <c r="AE66" s="226">
        <v>0</v>
      </c>
      <c r="AF66" s="226">
        <v>0</v>
      </c>
      <c r="AG66" s="226">
        <v>0</v>
      </c>
      <c r="AH66" s="226">
        <v>0</v>
      </c>
      <c r="AI66" s="226">
        <v>0</v>
      </c>
      <c r="AJ66" s="226">
        <v>0</v>
      </c>
      <c r="AK66" s="235">
        <f t="shared" si="6"/>
        <v>0</v>
      </c>
      <c r="AL66" s="226">
        <v>0</v>
      </c>
      <c r="AM66" s="226">
        <v>0</v>
      </c>
      <c r="AN66" s="226">
        <v>0</v>
      </c>
      <c r="AO66" s="226">
        <v>0</v>
      </c>
      <c r="AP66" s="226">
        <v>0</v>
      </c>
      <c r="AQ66" s="226">
        <v>0</v>
      </c>
      <c r="AR66" s="226">
        <v>0</v>
      </c>
      <c r="AS66" s="227">
        <v>0</v>
      </c>
    </row>
    <row r="67" spans="1:45" x14ac:dyDescent="0.25">
      <c r="A67" s="283" t="s">
        <v>270</v>
      </c>
      <c r="B67" s="284"/>
      <c r="C67" s="249">
        <f t="shared" si="0"/>
        <v>0</v>
      </c>
      <c r="D67" s="235">
        <f t="shared" si="1"/>
        <v>0</v>
      </c>
      <c r="E67" s="222">
        <v>0</v>
      </c>
      <c r="F67" s="222">
        <v>0</v>
      </c>
      <c r="G67" s="226">
        <v>0</v>
      </c>
      <c r="H67" s="227">
        <v>0</v>
      </c>
      <c r="I67" s="235">
        <f t="shared" si="2"/>
        <v>0</v>
      </c>
      <c r="J67" s="222">
        <v>0</v>
      </c>
      <c r="K67" s="221">
        <v>0</v>
      </c>
      <c r="L67" s="254">
        <v>0</v>
      </c>
      <c r="M67" s="221">
        <v>0</v>
      </c>
      <c r="N67" s="235">
        <f t="shared" si="3"/>
        <v>0</v>
      </c>
      <c r="O67" s="222">
        <v>0</v>
      </c>
      <c r="P67" s="222">
        <v>0</v>
      </c>
      <c r="Q67" s="226">
        <v>0</v>
      </c>
      <c r="R67" s="227">
        <v>0</v>
      </c>
      <c r="S67" s="235">
        <f t="shared" si="4"/>
        <v>0</v>
      </c>
      <c r="T67" s="226">
        <v>0</v>
      </c>
      <c r="U67" s="226">
        <v>0</v>
      </c>
      <c r="V67" s="226">
        <v>0</v>
      </c>
      <c r="W67" s="226">
        <v>0</v>
      </c>
      <c r="X67" s="235">
        <f t="shared" si="5"/>
        <v>0</v>
      </c>
      <c r="Y67" s="226">
        <v>0</v>
      </c>
      <c r="Z67" s="226">
        <v>0</v>
      </c>
      <c r="AA67" s="226">
        <v>0</v>
      </c>
      <c r="AB67" s="226">
        <v>0</v>
      </c>
      <c r="AC67" s="226">
        <v>0</v>
      </c>
      <c r="AD67" s="226">
        <v>0</v>
      </c>
      <c r="AE67" s="226">
        <v>0</v>
      </c>
      <c r="AF67" s="226">
        <v>0</v>
      </c>
      <c r="AG67" s="226">
        <v>0</v>
      </c>
      <c r="AH67" s="226">
        <v>0</v>
      </c>
      <c r="AI67" s="226">
        <v>0</v>
      </c>
      <c r="AJ67" s="226">
        <v>0</v>
      </c>
      <c r="AK67" s="235">
        <f t="shared" si="6"/>
        <v>0</v>
      </c>
      <c r="AL67" s="226">
        <v>0</v>
      </c>
      <c r="AM67" s="226">
        <v>0</v>
      </c>
      <c r="AN67" s="226">
        <v>0</v>
      </c>
      <c r="AO67" s="226">
        <v>0</v>
      </c>
      <c r="AP67" s="226">
        <v>0</v>
      </c>
      <c r="AQ67" s="226">
        <v>0</v>
      </c>
      <c r="AR67" s="226">
        <v>0</v>
      </c>
      <c r="AS67" s="227">
        <v>0</v>
      </c>
    </row>
    <row r="68" spans="1:45" x14ac:dyDescent="0.25">
      <c r="A68" s="283" t="s">
        <v>271</v>
      </c>
      <c r="B68" s="284"/>
      <c r="C68" s="249">
        <f t="shared" si="0"/>
        <v>0</v>
      </c>
      <c r="D68" s="235">
        <f t="shared" si="1"/>
        <v>0</v>
      </c>
      <c r="E68" s="222">
        <v>0</v>
      </c>
      <c r="F68" s="222">
        <v>0</v>
      </c>
      <c r="G68" s="226">
        <v>0</v>
      </c>
      <c r="H68" s="227">
        <v>0</v>
      </c>
      <c r="I68" s="235">
        <f t="shared" si="2"/>
        <v>0</v>
      </c>
      <c r="J68" s="222">
        <v>0</v>
      </c>
      <c r="K68" s="221">
        <v>0</v>
      </c>
      <c r="L68" s="254">
        <v>0</v>
      </c>
      <c r="M68" s="221">
        <v>0</v>
      </c>
      <c r="N68" s="235">
        <f t="shared" si="3"/>
        <v>0</v>
      </c>
      <c r="O68" s="222">
        <v>0</v>
      </c>
      <c r="P68" s="222">
        <v>0</v>
      </c>
      <c r="Q68" s="226">
        <v>0</v>
      </c>
      <c r="R68" s="227">
        <v>0</v>
      </c>
      <c r="S68" s="235">
        <f t="shared" si="4"/>
        <v>0</v>
      </c>
      <c r="T68" s="226">
        <v>0</v>
      </c>
      <c r="U68" s="226">
        <v>0</v>
      </c>
      <c r="V68" s="226">
        <v>0</v>
      </c>
      <c r="W68" s="226">
        <v>0</v>
      </c>
      <c r="X68" s="235">
        <f t="shared" si="5"/>
        <v>0</v>
      </c>
      <c r="Y68" s="226">
        <v>0</v>
      </c>
      <c r="Z68" s="226">
        <v>0</v>
      </c>
      <c r="AA68" s="226">
        <v>0</v>
      </c>
      <c r="AB68" s="226">
        <v>0</v>
      </c>
      <c r="AC68" s="226">
        <v>0</v>
      </c>
      <c r="AD68" s="226">
        <v>0</v>
      </c>
      <c r="AE68" s="226">
        <v>0</v>
      </c>
      <c r="AF68" s="226">
        <v>0</v>
      </c>
      <c r="AG68" s="226">
        <v>0</v>
      </c>
      <c r="AH68" s="226">
        <v>0</v>
      </c>
      <c r="AI68" s="226">
        <v>0</v>
      </c>
      <c r="AJ68" s="226">
        <v>0</v>
      </c>
      <c r="AK68" s="235">
        <f t="shared" si="6"/>
        <v>0</v>
      </c>
      <c r="AL68" s="226">
        <v>0</v>
      </c>
      <c r="AM68" s="226">
        <v>0</v>
      </c>
      <c r="AN68" s="226">
        <v>0</v>
      </c>
      <c r="AO68" s="226">
        <v>0</v>
      </c>
      <c r="AP68" s="226">
        <v>0</v>
      </c>
      <c r="AQ68" s="226">
        <v>0</v>
      </c>
      <c r="AR68" s="226">
        <v>0</v>
      </c>
      <c r="AS68" s="227">
        <v>0</v>
      </c>
    </row>
    <row r="69" spans="1:45" x14ac:dyDescent="0.25">
      <c r="A69" s="283" t="s">
        <v>272</v>
      </c>
      <c r="B69" s="284"/>
      <c r="C69" s="249">
        <f t="shared" si="0"/>
        <v>286</v>
      </c>
      <c r="D69" s="235">
        <f t="shared" si="1"/>
        <v>106</v>
      </c>
      <c r="E69" s="222">
        <v>35</v>
      </c>
      <c r="F69" s="222">
        <v>0</v>
      </c>
      <c r="G69" s="226">
        <v>71</v>
      </c>
      <c r="H69" s="227">
        <v>0</v>
      </c>
      <c r="I69" s="235">
        <f t="shared" si="2"/>
        <v>180</v>
      </c>
      <c r="J69" s="222">
        <v>132</v>
      </c>
      <c r="K69" s="221">
        <v>0</v>
      </c>
      <c r="L69" s="254">
        <v>48</v>
      </c>
      <c r="M69" s="221">
        <v>0</v>
      </c>
      <c r="N69" s="235">
        <f t="shared" si="3"/>
        <v>0</v>
      </c>
      <c r="O69" s="222">
        <v>0</v>
      </c>
      <c r="P69" s="222">
        <v>0</v>
      </c>
      <c r="Q69" s="226">
        <v>0</v>
      </c>
      <c r="R69" s="227">
        <v>0</v>
      </c>
      <c r="S69" s="235">
        <f t="shared" si="4"/>
        <v>0</v>
      </c>
      <c r="T69" s="226">
        <v>0</v>
      </c>
      <c r="U69" s="226">
        <v>0</v>
      </c>
      <c r="V69" s="226">
        <v>0</v>
      </c>
      <c r="W69" s="226">
        <v>0</v>
      </c>
      <c r="X69" s="235">
        <f t="shared" si="5"/>
        <v>0</v>
      </c>
      <c r="Y69" s="226">
        <v>0</v>
      </c>
      <c r="Z69" s="226">
        <v>0</v>
      </c>
      <c r="AA69" s="226">
        <v>0</v>
      </c>
      <c r="AB69" s="226">
        <v>0</v>
      </c>
      <c r="AC69" s="226">
        <v>0</v>
      </c>
      <c r="AD69" s="226">
        <v>0</v>
      </c>
      <c r="AE69" s="226">
        <v>0</v>
      </c>
      <c r="AF69" s="226">
        <v>0</v>
      </c>
      <c r="AG69" s="226">
        <v>0</v>
      </c>
      <c r="AH69" s="226">
        <v>0</v>
      </c>
      <c r="AI69" s="226">
        <v>0</v>
      </c>
      <c r="AJ69" s="226">
        <v>0</v>
      </c>
      <c r="AK69" s="235">
        <f t="shared" si="6"/>
        <v>0</v>
      </c>
      <c r="AL69" s="226">
        <v>0</v>
      </c>
      <c r="AM69" s="226">
        <v>0</v>
      </c>
      <c r="AN69" s="226">
        <v>0</v>
      </c>
      <c r="AO69" s="226">
        <v>0</v>
      </c>
      <c r="AP69" s="226">
        <v>0</v>
      </c>
      <c r="AQ69" s="226">
        <v>0</v>
      </c>
      <c r="AR69" s="226">
        <v>0</v>
      </c>
      <c r="AS69" s="227">
        <v>0</v>
      </c>
    </row>
    <row r="70" spans="1:45" x14ac:dyDescent="0.25">
      <c r="A70" s="283" t="s">
        <v>273</v>
      </c>
      <c r="B70" s="284"/>
      <c r="C70" s="249">
        <f t="shared" si="0"/>
        <v>0</v>
      </c>
      <c r="D70" s="235">
        <f t="shared" si="1"/>
        <v>0</v>
      </c>
      <c r="E70" s="222">
        <v>0</v>
      </c>
      <c r="F70" s="222">
        <v>0</v>
      </c>
      <c r="G70" s="226">
        <v>0</v>
      </c>
      <c r="H70" s="227">
        <v>0</v>
      </c>
      <c r="I70" s="235">
        <f t="shared" si="2"/>
        <v>0</v>
      </c>
      <c r="J70" s="222">
        <v>0</v>
      </c>
      <c r="K70" s="221">
        <v>0</v>
      </c>
      <c r="L70" s="254">
        <v>0</v>
      </c>
      <c r="M70" s="221">
        <v>0</v>
      </c>
      <c r="N70" s="235">
        <f t="shared" si="3"/>
        <v>0</v>
      </c>
      <c r="O70" s="222">
        <v>0</v>
      </c>
      <c r="P70" s="222">
        <v>0</v>
      </c>
      <c r="Q70" s="226">
        <v>0</v>
      </c>
      <c r="R70" s="227">
        <v>0</v>
      </c>
      <c r="S70" s="235">
        <f t="shared" si="4"/>
        <v>0</v>
      </c>
      <c r="T70" s="226">
        <v>0</v>
      </c>
      <c r="U70" s="226">
        <v>0</v>
      </c>
      <c r="V70" s="226">
        <v>0</v>
      </c>
      <c r="W70" s="226">
        <v>0</v>
      </c>
      <c r="X70" s="235">
        <f t="shared" si="5"/>
        <v>0</v>
      </c>
      <c r="Y70" s="226">
        <v>0</v>
      </c>
      <c r="Z70" s="226">
        <v>0</v>
      </c>
      <c r="AA70" s="226">
        <v>0</v>
      </c>
      <c r="AB70" s="226">
        <v>0</v>
      </c>
      <c r="AC70" s="226">
        <v>0</v>
      </c>
      <c r="AD70" s="226">
        <v>0</v>
      </c>
      <c r="AE70" s="226">
        <v>0</v>
      </c>
      <c r="AF70" s="226">
        <v>0</v>
      </c>
      <c r="AG70" s="226">
        <v>0</v>
      </c>
      <c r="AH70" s="226">
        <v>0</v>
      </c>
      <c r="AI70" s="226">
        <v>0</v>
      </c>
      <c r="AJ70" s="226">
        <v>0</v>
      </c>
      <c r="AK70" s="235">
        <f t="shared" si="6"/>
        <v>0</v>
      </c>
      <c r="AL70" s="226">
        <v>0</v>
      </c>
      <c r="AM70" s="226">
        <v>0</v>
      </c>
      <c r="AN70" s="226">
        <v>0</v>
      </c>
      <c r="AO70" s="226">
        <v>0</v>
      </c>
      <c r="AP70" s="226">
        <v>0</v>
      </c>
      <c r="AQ70" s="226">
        <v>0</v>
      </c>
      <c r="AR70" s="226">
        <v>0</v>
      </c>
      <c r="AS70" s="227">
        <v>0</v>
      </c>
    </row>
    <row r="71" spans="1:45" x14ac:dyDescent="0.25">
      <c r="A71" s="283" t="s">
        <v>274</v>
      </c>
      <c r="B71" s="284"/>
      <c r="C71" s="249">
        <f t="shared" si="0"/>
        <v>1780</v>
      </c>
      <c r="D71" s="235">
        <f t="shared" si="1"/>
        <v>581</v>
      </c>
      <c r="E71" s="222">
        <v>275</v>
      </c>
      <c r="F71" s="222">
        <v>0</v>
      </c>
      <c r="G71" s="226">
        <v>306</v>
      </c>
      <c r="H71" s="227">
        <v>0</v>
      </c>
      <c r="I71" s="235">
        <f t="shared" si="2"/>
        <v>770</v>
      </c>
      <c r="J71" s="222">
        <v>449</v>
      </c>
      <c r="K71" s="221">
        <v>0</v>
      </c>
      <c r="L71" s="254">
        <v>321</v>
      </c>
      <c r="M71" s="221">
        <v>0</v>
      </c>
      <c r="N71" s="235">
        <f t="shared" si="3"/>
        <v>225</v>
      </c>
      <c r="O71" s="222">
        <v>225</v>
      </c>
      <c r="P71" s="222">
        <v>0</v>
      </c>
      <c r="Q71" s="226">
        <v>0</v>
      </c>
      <c r="R71" s="227">
        <v>0</v>
      </c>
      <c r="S71" s="235">
        <f t="shared" si="4"/>
        <v>66</v>
      </c>
      <c r="T71" s="226">
        <v>0</v>
      </c>
      <c r="U71" s="226">
        <v>0</v>
      </c>
      <c r="V71" s="226">
        <v>66</v>
      </c>
      <c r="W71" s="226">
        <v>0</v>
      </c>
      <c r="X71" s="235">
        <f t="shared" si="5"/>
        <v>40</v>
      </c>
      <c r="Y71" s="226">
        <v>0</v>
      </c>
      <c r="Z71" s="226">
        <v>0</v>
      </c>
      <c r="AA71" s="226">
        <v>40</v>
      </c>
      <c r="AB71" s="226">
        <v>0</v>
      </c>
      <c r="AC71" s="226">
        <v>0</v>
      </c>
      <c r="AD71" s="226">
        <v>0</v>
      </c>
      <c r="AE71" s="226">
        <v>0</v>
      </c>
      <c r="AF71" s="226">
        <v>0</v>
      </c>
      <c r="AG71" s="226">
        <v>0</v>
      </c>
      <c r="AH71" s="226">
        <v>0</v>
      </c>
      <c r="AI71" s="226">
        <v>0</v>
      </c>
      <c r="AJ71" s="226">
        <v>0</v>
      </c>
      <c r="AK71" s="235">
        <f t="shared" si="6"/>
        <v>98</v>
      </c>
      <c r="AL71" s="226">
        <v>35</v>
      </c>
      <c r="AM71" s="226">
        <v>0</v>
      </c>
      <c r="AN71" s="226">
        <v>63</v>
      </c>
      <c r="AO71" s="226">
        <v>0</v>
      </c>
      <c r="AP71" s="226">
        <v>0</v>
      </c>
      <c r="AQ71" s="226">
        <v>0</v>
      </c>
      <c r="AR71" s="226">
        <v>0</v>
      </c>
      <c r="AS71" s="227">
        <v>0</v>
      </c>
    </row>
    <row r="72" spans="1:45" x14ac:dyDescent="0.25">
      <c r="A72" s="283" t="s">
        <v>275</v>
      </c>
      <c r="B72" s="284"/>
      <c r="C72" s="249">
        <f t="shared" si="0"/>
        <v>1205</v>
      </c>
      <c r="D72" s="235">
        <f t="shared" si="1"/>
        <v>93</v>
      </c>
      <c r="E72" s="222">
        <v>33</v>
      </c>
      <c r="F72" s="222">
        <v>0</v>
      </c>
      <c r="G72" s="226">
        <v>60</v>
      </c>
      <c r="H72" s="227">
        <v>0</v>
      </c>
      <c r="I72" s="235">
        <f t="shared" si="2"/>
        <v>835</v>
      </c>
      <c r="J72" s="222">
        <v>206</v>
      </c>
      <c r="K72" s="221">
        <v>243</v>
      </c>
      <c r="L72" s="254">
        <v>74</v>
      </c>
      <c r="M72" s="221">
        <v>312</v>
      </c>
      <c r="N72" s="235">
        <f t="shared" si="3"/>
        <v>224</v>
      </c>
      <c r="O72" s="222">
        <v>18</v>
      </c>
      <c r="P72" s="222">
        <v>206</v>
      </c>
      <c r="Q72" s="226">
        <v>0</v>
      </c>
      <c r="R72" s="227">
        <v>0</v>
      </c>
      <c r="S72" s="235">
        <f t="shared" si="4"/>
        <v>24</v>
      </c>
      <c r="T72" s="226">
        <v>0</v>
      </c>
      <c r="U72" s="226">
        <v>0</v>
      </c>
      <c r="V72" s="226">
        <v>24</v>
      </c>
      <c r="W72" s="226">
        <v>0</v>
      </c>
      <c r="X72" s="235">
        <f t="shared" si="5"/>
        <v>0</v>
      </c>
      <c r="Y72" s="226">
        <v>0</v>
      </c>
      <c r="Z72" s="226">
        <v>0</v>
      </c>
      <c r="AA72" s="226">
        <v>0</v>
      </c>
      <c r="AB72" s="226">
        <v>0</v>
      </c>
      <c r="AC72" s="226">
        <v>0</v>
      </c>
      <c r="AD72" s="226">
        <v>0</v>
      </c>
      <c r="AE72" s="226">
        <v>0</v>
      </c>
      <c r="AF72" s="226">
        <v>0</v>
      </c>
      <c r="AG72" s="226">
        <v>0</v>
      </c>
      <c r="AH72" s="226">
        <v>0</v>
      </c>
      <c r="AI72" s="226">
        <v>0</v>
      </c>
      <c r="AJ72" s="226">
        <v>0</v>
      </c>
      <c r="AK72" s="235">
        <f t="shared" si="6"/>
        <v>29</v>
      </c>
      <c r="AL72" s="226">
        <v>0</v>
      </c>
      <c r="AM72" s="226">
        <v>0</v>
      </c>
      <c r="AN72" s="226">
        <v>0</v>
      </c>
      <c r="AO72" s="226">
        <v>29</v>
      </c>
      <c r="AP72" s="226">
        <v>0</v>
      </c>
      <c r="AQ72" s="226">
        <v>0</v>
      </c>
      <c r="AR72" s="226">
        <v>0</v>
      </c>
      <c r="AS72" s="227">
        <v>0</v>
      </c>
    </row>
    <row r="73" spans="1:45" x14ac:dyDescent="0.25">
      <c r="A73" s="283" t="s">
        <v>276</v>
      </c>
      <c r="B73" s="284"/>
      <c r="C73" s="249">
        <f t="shared" si="0"/>
        <v>627</v>
      </c>
      <c r="D73" s="235">
        <f t="shared" si="1"/>
        <v>166</v>
      </c>
      <c r="E73" s="222">
        <v>95</v>
      </c>
      <c r="F73" s="222">
        <v>0</v>
      </c>
      <c r="G73" s="226">
        <v>71</v>
      </c>
      <c r="H73" s="227">
        <v>0</v>
      </c>
      <c r="I73" s="235">
        <f t="shared" si="2"/>
        <v>354</v>
      </c>
      <c r="J73" s="222">
        <v>220</v>
      </c>
      <c r="K73" s="221">
        <v>0</v>
      </c>
      <c r="L73" s="254">
        <v>134</v>
      </c>
      <c r="M73" s="221">
        <v>0</v>
      </c>
      <c r="N73" s="235">
        <f t="shared" si="3"/>
        <v>45</v>
      </c>
      <c r="O73" s="222">
        <v>45</v>
      </c>
      <c r="P73" s="222">
        <v>0</v>
      </c>
      <c r="Q73" s="226">
        <v>0</v>
      </c>
      <c r="R73" s="227">
        <v>0</v>
      </c>
      <c r="S73" s="235">
        <f t="shared" si="4"/>
        <v>62</v>
      </c>
      <c r="T73" s="226">
        <v>0</v>
      </c>
      <c r="U73" s="226">
        <v>0</v>
      </c>
      <c r="V73" s="226">
        <v>62</v>
      </c>
      <c r="W73" s="226">
        <v>0</v>
      </c>
      <c r="X73" s="235">
        <f t="shared" si="5"/>
        <v>0</v>
      </c>
      <c r="Y73" s="226">
        <v>0</v>
      </c>
      <c r="Z73" s="226">
        <v>0</v>
      </c>
      <c r="AA73" s="226">
        <v>0</v>
      </c>
      <c r="AB73" s="226">
        <v>0</v>
      </c>
      <c r="AC73" s="226">
        <v>0</v>
      </c>
      <c r="AD73" s="226">
        <v>0</v>
      </c>
      <c r="AE73" s="226">
        <v>0</v>
      </c>
      <c r="AF73" s="226">
        <v>0</v>
      </c>
      <c r="AG73" s="226">
        <v>0</v>
      </c>
      <c r="AH73" s="226">
        <v>0</v>
      </c>
      <c r="AI73" s="226">
        <v>0</v>
      </c>
      <c r="AJ73" s="226">
        <v>0</v>
      </c>
      <c r="AK73" s="235">
        <f t="shared" si="6"/>
        <v>0</v>
      </c>
      <c r="AL73" s="226">
        <v>0</v>
      </c>
      <c r="AM73" s="226">
        <v>0</v>
      </c>
      <c r="AN73" s="226">
        <v>0</v>
      </c>
      <c r="AO73" s="226">
        <v>0</v>
      </c>
      <c r="AP73" s="226">
        <v>0</v>
      </c>
      <c r="AQ73" s="226">
        <v>0</v>
      </c>
      <c r="AR73" s="226">
        <v>0</v>
      </c>
      <c r="AS73" s="227">
        <v>0</v>
      </c>
    </row>
    <row r="74" spans="1:45" x14ac:dyDescent="0.25">
      <c r="A74" s="283" t="s">
        <v>277</v>
      </c>
      <c r="B74" s="284"/>
      <c r="C74" s="249">
        <f t="shared" si="0"/>
        <v>1797</v>
      </c>
      <c r="D74" s="235">
        <f t="shared" si="1"/>
        <v>241</v>
      </c>
      <c r="E74" s="222">
        <v>106</v>
      </c>
      <c r="F74" s="222">
        <v>0</v>
      </c>
      <c r="G74" s="226">
        <v>135</v>
      </c>
      <c r="H74" s="227">
        <v>0</v>
      </c>
      <c r="I74" s="235">
        <f t="shared" si="2"/>
        <v>668</v>
      </c>
      <c r="J74" s="222">
        <v>386</v>
      </c>
      <c r="K74" s="221">
        <v>0</v>
      </c>
      <c r="L74" s="254">
        <v>282</v>
      </c>
      <c r="M74" s="221">
        <v>0</v>
      </c>
      <c r="N74" s="235">
        <f t="shared" si="3"/>
        <v>153</v>
      </c>
      <c r="O74" s="222">
        <v>153</v>
      </c>
      <c r="P74" s="222">
        <v>0</v>
      </c>
      <c r="Q74" s="226">
        <v>0</v>
      </c>
      <c r="R74" s="227">
        <v>0</v>
      </c>
      <c r="S74" s="235">
        <f t="shared" si="4"/>
        <v>127</v>
      </c>
      <c r="T74" s="226">
        <v>0</v>
      </c>
      <c r="U74" s="226">
        <v>0</v>
      </c>
      <c r="V74" s="226">
        <v>127</v>
      </c>
      <c r="W74" s="226">
        <v>0</v>
      </c>
      <c r="X74" s="235">
        <f t="shared" si="5"/>
        <v>52</v>
      </c>
      <c r="Y74" s="226">
        <v>0</v>
      </c>
      <c r="Z74" s="226">
        <v>0</v>
      </c>
      <c r="AA74" s="226">
        <v>52</v>
      </c>
      <c r="AB74" s="226">
        <v>0</v>
      </c>
      <c r="AC74" s="226">
        <v>0</v>
      </c>
      <c r="AD74" s="226">
        <v>0</v>
      </c>
      <c r="AE74" s="226">
        <v>0</v>
      </c>
      <c r="AF74" s="226">
        <v>0</v>
      </c>
      <c r="AG74" s="226">
        <v>0</v>
      </c>
      <c r="AH74" s="226">
        <v>0</v>
      </c>
      <c r="AI74" s="226">
        <v>0</v>
      </c>
      <c r="AJ74" s="226">
        <v>0</v>
      </c>
      <c r="AK74" s="235">
        <f t="shared" si="6"/>
        <v>556</v>
      </c>
      <c r="AL74" s="226">
        <v>13</v>
      </c>
      <c r="AM74" s="226">
        <v>0</v>
      </c>
      <c r="AN74" s="226">
        <v>515</v>
      </c>
      <c r="AO74" s="226">
        <v>0</v>
      </c>
      <c r="AP74" s="226">
        <v>0</v>
      </c>
      <c r="AQ74" s="226">
        <v>0</v>
      </c>
      <c r="AR74" s="226">
        <v>28</v>
      </c>
      <c r="AS74" s="227">
        <v>0</v>
      </c>
    </row>
    <row r="75" spans="1:45" x14ac:dyDescent="0.25">
      <c r="A75" s="283" t="s">
        <v>278</v>
      </c>
      <c r="B75" s="284"/>
      <c r="C75" s="249">
        <f t="shared" si="0"/>
        <v>13</v>
      </c>
      <c r="D75" s="235">
        <f t="shared" si="1"/>
        <v>13</v>
      </c>
      <c r="E75" s="222">
        <v>7</v>
      </c>
      <c r="F75" s="222">
        <v>0</v>
      </c>
      <c r="G75" s="226">
        <v>6</v>
      </c>
      <c r="H75" s="227">
        <v>0</v>
      </c>
      <c r="I75" s="235">
        <f t="shared" si="2"/>
        <v>0</v>
      </c>
      <c r="J75" s="222">
        <v>0</v>
      </c>
      <c r="K75" s="221">
        <v>0</v>
      </c>
      <c r="L75" s="254">
        <v>0</v>
      </c>
      <c r="M75" s="221">
        <v>0</v>
      </c>
      <c r="N75" s="235">
        <f t="shared" si="3"/>
        <v>0</v>
      </c>
      <c r="O75" s="222">
        <v>0</v>
      </c>
      <c r="P75" s="222">
        <v>0</v>
      </c>
      <c r="Q75" s="226">
        <v>0</v>
      </c>
      <c r="R75" s="227">
        <v>0</v>
      </c>
      <c r="S75" s="235">
        <f t="shared" si="4"/>
        <v>0</v>
      </c>
      <c r="T75" s="226">
        <v>0</v>
      </c>
      <c r="U75" s="226">
        <v>0</v>
      </c>
      <c r="V75" s="226">
        <v>0</v>
      </c>
      <c r="W75" s="226">
        <v>0</v>
      </c>
      <c r="X75" s="235">
        <f t="shared" si="5"/>
        <v>0</v>
      </c>
      <c r="Y75" s="226">
        <v>0</v>
      </c>
      <c r="Z75" s="226">
        <v>0</v>
      </c>
      <c r="AA75" s="226">
        <v>0</v>
      </c>
      <c r="AB75" s="226">
        <v>0</v>
      </c>
      <c r="AC75" s="226">
        <v>0</v>
      </c>
      <c r="AD75" s="226">
        <v>0</v>
      </c>
      <c r="AE75" s="226">
        <v>0</v>
      </c>
      <c r="AF75" s="226">
        <v>0</v>
      </c>
      <c r="AG75" s="226">
        <v>0</v>
      </c>
      <c r="AH75" s="226">
        <v>0</v>
      </c>
      <c r="AI75" s="226">
        <v>0</v>
      </c>
      <c r="AJ75" s="226">
        <v>0</v>
      </c>
      <c r="AK75" s="235">
        <f t="shared" si="6"/>
        <v>0</v>
      </c>
      <c r="AL75" s="226">
        <v>0</v>
      </c>
      <c r="AM75" s="226">
        <v>0</v>
      </c>
      <c r="AN75" s="226">
        <v>0</v>
      </c>
      <c r="AO75" s="226">
        <v>0</v>
      </c>
      <c r="AP75" s="226">
        <v>0</v>
      </c>
      <c r="AQ75" s="226">
        <v>0</v>
      </c>
      <c r="AR75" s="226">
        <v>0</v>
      </c>
      <c r="AS75" s="227">
        <v>0</v>
      </c>
    </row>
    <row r="76" spans="1:45" x14ac:dyDescent="0.25">
      <c r="A76" s="283" t="s">
        <v>279</v>
      </c>
      <c r="B76" s="284"/>
      <c r="C76" s="249">
        <f t="shared" si="0"/>
        <v>141</v>
      </c>
      <c r="D76" s="235">
        <f t="shared" si="1"/>
        <v>43</v>
      </c>
      <c r="E76" s="222">
        <v>23</v>
      </c>
      <c r="F76" s="222">
        <v>0</v>
      </c>
      <c r="G76" s="226">
        <v>20</v>
      </c>
      <c r="H76" s="227">
        <v>0</v>
      </c>
      <c r="I76" s="235">
        <f t="shared" si="2"/>
        <v>98</v>
      </c>
      <c r="J76" s="222">
        <v>72</v>
      </c>
      <c r="K76" s="221">
        <v>0</v>
      </c>
      <c r="L76" s="254">
        <v>26</v>
      </c>
      <c r="M76" s="221">
        <v>0</v>
      </c>
      <c r="N76" s="235">
        <f t="shared" si="3"/>
        <v>0</v>
      </c>
      <c r="O76" s="222">
        <v>0</v>
      </c>
      <c r="P76" s="222">
        <v>0</v>
      </c>
      <c r="Q76" s="226">
        <v>0</v>
      </c>
      <c r="R76" s="227">
        <v>0</v>
      </c>
      <c r="S76" s="235">
        <f t="shared" si="4"/>
        <v>0</v>
      </c>
      <c r="T76" s="226">
        <v>0</v>
      </c>
      <c r="U76" s="226">
        <v>0</v>
      </c>
      <c r="V76" s="226">
        <v>0</v>
      </c>
      <c r="W76" s="226">
        <v>0</v>
      </c>
      <c r="X76" s="235">
        <f t="shared" si="5"/>
        <v>0</v>
      </c>
      <c r="Y76" s="226">
        <v>0</v>
      </c>
      <c r="Z76" s="226">
        <v>0</v>
      </c>
      <c r="AA76" s="226">
        <v>0</v>
      </c>
      <c r="AB76" s="226">
        <v>0</v>
      </c>
      <c r="AC76" s="226">
        <v>0</v>
      </c>
      <c r="AD76" s="226">
        <v>0</v>
      </c>
      <c r="AE76" s="226">
        <v>0</v>
      </c>
      <c r="AF76" s="226">
        <v>0</v>
      </c>
      <c r="AG76" s="226">
        <v>0</v>
      </c>
      <c r="AH76" s="226">
        <v>0</v>
      </c>
      <c r="AI76" s="226">
        <v>0</v>
      </c>
      <c r="AJ76" s="226">
        <v>0</v>
      </c>
      <c r="AK76" s="235">
        <f t="shared" si="6"/>
        <v>0</v>
      </c>
      <c r="AL76" s="226">
        <v>0</v>
      </c>
      <c r="AM76" s="226">
        <v>0</v>
      </c>
      <c r="AN76" s="226">
        <v>0</v>
      </c>
      <c r="AO76" s="226">
        <v>0</v>
      </c>
      <c r="AP76" s="226">
        <v>0</v>
      </c>
      <c r="AQ76" s="226">
        <v>0</v>
      </c>
      <c r="AR76" s="226">
        <v>0</v>
      </c>
      <c r="AS76" s="227">
        <v>0</v>
      </c>
    </row>
    <row r="77" spans="1:45" x14ac:dyDescent="0.25">
      <c r="A77" s="283" t="s">
        <v>280</v>
      </c>
      <c r="B77" s="284"/>
      <c r="C77" s="249">
        <f t="shared" si="0"/>
        <v>1498</v>
      </c>
      <c r="D77" s="235">
        <f t="shared" si="1"/>
        <v>514</v>
      </c>
      <c r="E77" s="222">
        <v>311</v>
      </c>
      <c r="F77" s="222">
        <v>0</v>
      </c>
      <c r="G77" s="226">
        <v>203</v>
      </c>
      <c r="H77" s="227">
        <v>0</v>
      </c>
      <c r="I77" s="235">
        <f t="shared" si="2"/>
        <v>651</v>
      </c>
      <c r="J77" s="222">
        <v>404</v>
      </c>
      <c r="K77" s="221">
        <v>0</v>
      </c>
      <c r="L77" s="254">
        <v>247</v>
      </c>
      <c r="M77" s="221">
        <v>0</v>
      </c>
      <c r="N77" s="235">
        <f t="shared" si="3"/>
        <v>43</v>
      </c>
      <c r="O77" s="222">
        <v>43</v>
      </c>
      <c r="P77" s="222">
        <v>0</v>
      </c>
      <c r="Q77" s="226">
        <v>0</v>
      </c>
      <c r="R77" s="227">
        <v>0</v>
      </c>
      <c r="S77" s="235">
        <f t="shared" si="4"/>
        <v>204</v>
      </c>
      <c r="T77" s="226">
        <v>0</v>
      </c>
      <c r="U77" s="226">
        <v>0</v>
      </c>
      <c r="V77" s="226">
        <v>204</v>
      </c>
      <c r="W77" s="226">
        <v>0</v>
      </c>
      <c r="X77" s="235">
        <f t="shared" si="5"/>
        <v>0</v>
      </c>
      <c r="Y77" s="226">
        <v>0</v>
      </c>
      <c r="Z77" s="226">
        <v>0</v>
      </c>
      <c r="AA77" s="226">
        <v>0</v>
      </c>
      <c r="AB77" s="226">
        <v>0</v>
      </c>
      <c r="AC77" s="226">
        <v>0</v>
      </c>
      <c r="AD77" s="226">
        <v>0</v>
      </c>
      <c r="AE77" s="226">
        <v>0</v>
      </c>
      <c r="AF77" s="226">
        <v>0</v>
      </c>
      <c r="AG77" s="226">
        <v>0</v>
      </c>
      <c r="AH77" s="226">
        <v>0</v>
      </c>
      <c r="AI77" s="226">
        <v>0</v>
      </c>
      <c r="AJ77" s="226">
        <v>0</v>
      </c>
      <c r="AK77" s="235">
        <f t="shared" si="6"/>
        <v>86</v>
      </c>
      <c r="AL77" s="226">
        <v>1</v>
      </c>
      <c r="AM77" s="226">
        <v>0</v>
      </c>
      <c r="AN77" s="226">
        <v>85</v>
      </c>
      <c r="AO77" s="226">
        <v>0</v>
      </c>
      <c r="AP77" s="226">
        <v>0</v>
      </c>
      <c r="AQ77" s="226">
        <v>0</v>
      </c>
      <c r="AR77" s="226">
        <v>0</v>
      </c>
      <c r="AS77" s="227">
        <v>0</v>
      </c>
    </row>
    <row r="78" spans="1:45" x14ac:dyDescent="0.25">
      <c r="A78" s="283" t="s">
        <v>281</v>
      </c>
      <c r="B78" s="284"/>
      <c r="C78" s="249">
        <f t="shared" si="0"/>
        <v>40</v>
      </c>
      <c r="D78" s="235">
        <f t="shared" si="1"/>
        <v>0</v>
      </c>
      <c r="E78" s="222">
        <v>0</v>
      </c>
      <c r="F78" s="222">
        <v>0</v>
      </c>
      <c r="G78" s="226">
        <v>0</v>
      </c>
      <c r="H78" s="227">
        <v>0</v>
      </c>
      <c r="I78" s="235">
        <f t="shared" si="2"/>
        <v>0</v>
      </c>
      <c r="J78" s="222">
        <v>0</v>
      </c>
      <c r="K78" s="221">
        <v>0</v>
      </c>
      <c r="L78" s="254">
        <v>0</v>
      </c>
      <c r="M78" s="221">
        <v>0</v>
      </c>
      <c r="N78" s="235">
        <f t="shared" si="3"/>
        <v>0</v>
      </c>
      <c r="O78" s="222">
        <v>0</v>
      </c>
      <c r="P78" s="222">
        <v>0</v>
      </c>
      <c r="Q78" s="226">
        <v>0</v>
      </c>
      <c r="R78" s="227">
        <v>0</v>
      </c>
      <c r="S78" s="235">
        <f t="shared" si="4"/>
        <v>40</v>
      </c>
      <c r="T78" s="226">
        <v>0</v>
      </c>
      <c r="U78" s="226">
        <v>0</v>
      </c>
      <c r="V78" s="226">
        <v>40</v>
      </c>
      <c r="W78" s="226">
        <v>0</v>
      </c>
      <c r="X78" s="235">
        <f t="shared" si="5"/>
        <v>0</v>
      </c>
      <c r="Y78" s="226">
        <v>0</v>
      </c>
      <c r="Z78" s="226">
        <v>0</v>
      </c>
      <c r="AA78" s="226">
        <v>0</v>
      </c>
      <c r="AB78" s="226">
        <v>0</v>
      </c>
      <c r="AC78" s="226">
        <v>0</v>
      </c>
      <c r="AD78" s="226">
        <v>0</v>
      </c>
      <c r="AE78" s="226">
        <v>0</v>
      </c>
      <c r="AF78" s="226">
        <v>0</v>
      </c>
      <c r="AG78" s="226">
        <v>0</v>
      </c>
      <c r="AH78" s="226">
        <v>0</v>
      </c>
      <c r="AI78" s="226">
        <v>0</v>
      </c>
      <c r="AJ78" s="226">
        <v>0</v>
      </c>
      <c r="AK78" s="235">
        <f t="shared" si="6"/>
        <v>0</v>
      </c>
      <c r="AL78" s="226">
        <v>0</v>
      </c>
      <c r="AM78" s="226">
        <v>0</v>
      </c>
      <c r="AN78" s="226">
        <v>0</v>
      </c>
      <c r="AO78" s="226">
        <v>0</v>
      </c>
      <c r="AP78" s="226">
        <v>0</v>
      </c>
      <c r="AQ78" s="226">
        <v>0</v>
      </c>
      <c r="AR78" s="226">
        <v>0</v>
      </c>
      <c r="AS78" s="227">
        <v>0</v>
      </c>
    </row>
    <row r="79" spans="1:45" x14ac:dyDescent="0.25">
      <c r="A79" s="283" t="s">
        <v>282</v>
      </c>
      <c r="B79" s="284"/>
      <c r="C79" s="249">
        <f t="shared" si="0"/>
        <v>0</v>
      </c>
      <c r="D79" s="235">
        <f t="shared" si="1"/>
        <v>0</v>
      </c>
      <c r="E79" s="222">
        <v>0</v>
      </c>
      <c r="F79" s="222">
        <v>0</v>
      </c>
      <c r="G79" s="226">
        <v>0</v>
      </c>
      <c r="H79" s="227">
        <v>0</v>
      </c>
      <c r="I79" s="235">
        <f t="shared" si="2"/>
        <v>0</v>
      </c>
      <c r="J79" s="222">
        <v>0</v>
      </c>
      <c r="K79" s="221">
        <v>0</v>
      </c>
      <c r="L79" s="254">
        <v>0</v>
      </c>
      <c r="M79" s="221">
        <v>0</v>
      </c>
      <c r="N79" s="235">
        <f t="shared" si="3"/>
        <v>0</v>
      </c>
      <c r="O79" s="222">
        <v>0</v>
      </c>
      <c r="P79" s="222">
        <v>0</v>
      </c>
      <c r="Q79" s="226">
        <v>0</v>
      </c>
      <c r="R79" s="227">
        <v>0</v>
      </c>
      <c r="S79" s="235">
        <f t="shared" si="4"/>
        <v>0</v>
      </c>
      <c r="T79" s="226">
        <v>0</v>
      </c>
      <c r="U79" s="226">
        <v>0</v>
      </c>
      <c r="V79" s="226">
        <v>0</v>
      </c>
      <c r="W79" s="226">
        <v>0</v>
      </c>
      <c r="X79" s="235">
        <f t="shared" si="5"/>
        <v>0</v>
      </c>
      <c r="Y79" s="226">
        <v>0</v>
      </c>
      <c r="Z79" s="226">
        <v>0</v>
      </c>
      <c r="AA79" s="226">
        <v>0</v>
      </c>
      <c r="AB79" s="226">
        <v>0</v>
      </c>
      <c r="AC79" s="226">
        <v>0</v>
      </c>
      <c r="AD79" s="226">
        <v>0</v>
      </c>
      <c r="AE79" s="226">
        <v>0</v>
      </c>
      <c r="AF79" s="226">
        <v>0</v>
      </c>
      <c r="AG79" s="226">
        <v>0</v>
      </c>
      <c r="AH79" s="226">
        <v>0</v>
      </c>
      <c r="AI79" s="226">
        <v>0</v>
      </c>
      <c r="AJ79" s="226">
        <v>0</v>
      </c>
      <c r="AK79" s="235">
        <f t="shared" si="6"/>
        <v>0</v>
      </c>
      <c r="AL79" s="226">
        <v>0</v>
      </c>
      <c r="AM79" s="226">
        <v>0</v>
      </c>
      <c r="AN79" s="226">
        <v>0</v>
      </c>
      <c r="AO79" s="226">
        <v>0</v>
      </c>
      <c r="AP79" s="226">
        <v>0</v>
      </c>
      <c r="AQ79" s="226">
        <v>0</v>
      </c>
      <c r="AR79" s="226">
        <v>0</v>
      </c>
      <c r="AS79" s="227">
        <v>0</v>
      </c>
    </row>
    <row r="80" spans="1:45" x14ac:dyDescent="0.25">
      <c r="A80" s="283" t="s">
        <v>283</v>
      </c>
      <c r="B80" s="284"/>
      <c r="C80" s="249">
        <f t="shared" si="0"/>
        <v>1265</v>
      </c>
      <c r="D80" s="235">
        <f t="shared" si="1"/>
        <v>367</v>
      </c>
      <c r="E80" s="222">
        <v>178</v>
      </c>
      <c r="F80" s="222">
        <v>0</v>
      </c>
      <c r="G80" s="226">
        <v>189</v>
      </c>
      <c r="H80" s="227">
        <v>0</v>
      </c>
      <c r="I80" s="235">
        <f t="shared" si="2"/>
        <v>633</v>
      </c>
      <c r="J80" s="222">
        <v>359</v>
      </c>
      <c r="K80" s="221">
        <v>0</v>
      </c>
      <c r="L80" s="254">
        <v>274</v>
      </c>
      <c r="M80" s="221">
        <v>0</v>
      </c>
      <c r="N80" s="235">
        <f t="shared" si="3"/>
        <v>185</v>
      </c>
      <c r="O80" s="222">
        <v>185</v>
      </c>
      <c r="P80" s="222">
        <v>0</v>
      </c>
      <c r="Q80" s="226">
        <v>0</v>
      </c>
      <c r="R80" s="227">
        <v>0</v>
      </c>
      <c r="S80" s="235">
        <f t="shared" si="4"/>
        <v>80</v>
      </c>
      <c r="T80" s="226">
        <v>0</v>
      </c>
      <c r="U80" s="226">
        <v>0</v>
      </c>
      <c r="V80" s="226">
        <v>80</v>
      </c>
      <c r="W80" s="226">
        <v>0</v>
      </c>
      <c r="X80" s="235">
        <f t="shared" si="5"/>
        <v>0</v>
      </c>
      <c r="Y80" s="226">
        <v>0</v>
      </c>
      <c r="Z80" s="226">
        <v>0</v>
      </c>
      <c r="AA80" s="226">
        <v>0</v>
      </c>
      <c r="AB80" s="226">
        <v>0</v>
      </c>
      <c r="AC80" s="226">
        <v>0</v>
      </c>
      <c r="AD80" s="226">
        <v>0</v>
      </c>
      <c r="AE80" s="226">
        <v>0</v>
      </c>
      <c r="AF80" s="226">
        <v>0</v>
      </c>
      <c r="AG80" s="226">
        <v>0</v>
      </c>
      <c r="AH80" s="226">
        <v>0</v>
      </c>
      <c r="AI80" s="226">
        <v>0</v>
      </c>
      <c r="AJ80" s="226">
        <v>0</v>
      </c>
      <c r="AK80" s="235">
        <f t="shared" si="6"/>
        <v>0</v>
      </c>
      <c r="AL80" s="226">
        <v>0</v>
      </c>
      <c r="AM80" s="226">
        <v>0</v>
      </c>
      <c r="AN80" s="226">
        <v>0</v>
      </c>
      <c r="AO80" s="226">
        <v>0</v>
      </c>
      <c r="AP80" s="226">
        <v>0</v>
      </c>
      <c r="AQ80" s="226">
        <v>0</v>
      </c>
      <c r="AR80" s="226">
        <v>0</v>
      </c>
      <c r="AS80" s="227">
        <v>0</v>
      </c>
    </row>
    <row r="81" spans="1:45" x14ac:dyDescent="0.25">
      <c r="A81" s="283" t="s">
        <v>284</v>
      </c>
      <c r="B81" s="284"/>
      <c r="C81" s="249">
        <f t="shared" si="0"/>
        <v>57</v>
      </c>
      <c r="D81" s="235">
        <f t="shared" si="1"/>
        <v>0</v>
      </c>
      <c r="E81" s="222">
        <v>0</v>
      </c>
      <c r="F81" s="222">
        <v>0</v>
      </c>
      <c r="G81" s="226">
        <v>0</v>
      </c>
      <c r="H81" s="227">
        <v>0</v>
      </c>
      <c r="I81" s="235">
        <f t="shared" si="2"/>
        <v>0</v>
      </c>
      <c r="J81" s="222">
        <v>0</v>
      </c>
      <c r="K81" s="221">
        <v>0</v>
      </c>
      <c r="L81" s="254">
        <v>0</v>
      </c>
      <c r="M81" s="221">
        <v>0</v>
      </c>
      <c r="N81" s="235">
        <f t="shared" si="3"/>
        <v>0</v>
      </c>
      <c r="O81" s="222">
        <v>0</v>
      </c>
      <c r="P81" s="222">
        <v>0</v>
      </c>
      <c r="Q81" s="226">
        <v>0</v>
      </c>
      <c r="R81" s="227">
        <v>0</v>
      </c>
      <c r="S81" s="235">
        <f t="shared" si="4"/>
        <v>57</v>
      </c>
      <c r="T81" s="226">
        <v>0</v>
      </c>
      <c r="U81" s="226">
        <v>0</v>
      </c>
      <c r="V81" s="226">
        <v>57</v>
      </c>
      <c r="W81" s="226">
        <v>0</v>
      </c>
      <c r="X81" s="235">
        <f t="shared" si="5"/>
        <v>0</v>
      </c>
      <c r="Y81" s="226">
        <v>0</v>
      </c>
      <c r="Z81" s="226">
        <v>0</v>
      </c>
      <c r="AA81" s="226">
        <v>0</v>
      </c>
      <c r="AB81" s="226">
        <v>0</v>
      </c>
      <c r="AC81" s="226">
        <v>0</v>
      </c>
      <c r="AD81" s="226">
        <v>0</v>
      </c>
      <c r="AE81" s="226">
        <v>0</v>
      </c>
      <c r="AF81" s="226">
        <v>0</v>
      </c>
      <c r="AG81" s="226">
        <v>0</v>
      </c>
      <c r="AH81" s="226">
        <v>0</v>
      </c>
      <c r="AI81" s="226">
        <v>0</v>
      </c>
      <c r="AJ81" s="226">
        <v>0</v>
      </c>
      <c r="AK81" s="235">
        <f t="shared" si="6"/>
        <v>0</v>
      </c>
      <c r="AL81" s="226">
        <v>0</v>
      </c>
      <c r="AM81" s="226">
        <v>0</v>
      </c>
      <c r="AN81" s="226">
        <v>0</v>
      </c>
      <c r="AO81" s="226">
        <v>0</v>
      </c>
      <c r="AP81" s="226">
        <v>0</v>
      </c>
      <c r="AQ81" s="226">
        <v>0</v>
      </c>
      <c r="AR81" s="226">
        <v>0</v>
      </c>
      <c r="AS81" s="227">
        <v>0</v>
      </c>
    </row>
    <row r="82" spans="1:45" x14ac:dyDescent="0.25">
      <c r="A82" s="283" t="s">
        <v>285</v>
      </c>
      <c r="B82" s="284"/>
      <c r="C82" s="249">
        <f t="shared" si="0"/>
        <v>32</v>
      </c>
      <c r="D82" s="235">
        <f t="shared" si="1"/>
        <v>0</v>
      </c>
      <c r="E82" s="222">
        <v>0</v>
      </c>
      <c r="F82" s="222">
        <v>0</v>
      </c>
      <c r="G82" s="226">
        <v>0</v>
      </c>
      <c r="H82" s="227">
        <v>0</v>
      </c>
      <c r="I82" s="235">
        <f t="shared" si="2"/>
        <v>0</v>
      </c>
      <c r="J82" s="222">
        <v>0</v>
      </c>
      <c r="K82" s="221">
        <v>0</v>
      </c>
      <c r="L82" s="254">
        <v>0</v>
      </c>
      <c r="M82" s="221">
        <v>0</v>
      </c>
      <c r="N82" s="235">
        <f t="shared" si="3"/>
        <v>0</v>
      </c>
      <c r="O82" s="222">
        <v>0</v>
      </c>
      <c r="P82" s="222">
        <v>0</v>
      </c>
      <c r="Q82" s="226">
        <v>0</v>
      </c>
      <c r="R82" s="227">
        <v>0</v>
      </c>
      <c r="S82" s="235">
        <f t="shared" si="4"/>
        <v>32</v>
      </c>
      <c r="T82" s="226">
        <v>0</v>
      </c>
      <c r="U82" s="226">
        <v>0</v>
      </c>
      <c r="V82" s="226">
        <v>32</v>
      </c>
      <c r="W82" s="226">
        <v>0</v>
      </c>
      <c r="X82" s="235">
        <f t="shared" si="5"/>
        <v>0</v>
      </c>
      <c r="Y82" s="226">
        <v>0</v>
      </c>
      <c r="Z82" s="226">
        <v>0</v>
      </c>
      <c r="AA82" s="226">
        <v>0</v>
      </c>
      <c r="AB82" s="226">
        <v>0</v>
      </c>
      <c r="AC82" s="226">
        <v>0</v>
      </c>
      <c r="AD82" s="226">
        <v>0</v>
      </c>
      <c r="AE82" s="226">
        <v>0</v>
      </c>
      <c r="AF82" s="226">
        <v>0</v>
      </c>
      <c r="AG82" s="226">
        <v>0</v>
      </c>
      <c r="AH82" s="226">
        <v>0</v>
      </c>
      <c r="AI82" s="226">
        <v>0</v>
      </c>
      <c r="AJ82" s="226">
        <v>0</v>
      </c>
      <c r="AK82" s="235">
        <f t="shared" si="6"/>
        <v>0</v>
      </c>
      <c r="AL82" s="226">
        <v>0</v>
      </c>
      <c r="AM82" s="226">
        <v>0</v>
      </c>
      <c r="AN82" s="226">
        <v>0</v>
      </c>
      <c r="AO82" s="226">
        <v>0</v>
      </c>
      <c r="AP82" s="226">
        <v>0</v>
      </c>
      <c r="AQ82" s="226">
        <v>0</v>
      </c>
      <c r="AR82" s="226">
        <v>0</v>
      </c>
      <c r="AS82" s="227">
        <v>0</v>
      </c>
    </row>
    <row r="83" spans="1:45" x14ac:dyDescent="0.25">
      <c r="A83" s="283" t="s">
        <v>286</v>
      </c>
      <c r="B83" s="284"/>
      <c r="C83" s="249">
        <f t="shared" si="0"/>
        <v>3439</v>
      </c>
      <c r="D83" s="235">
        <f t="shared" si="1"/>
        <v>678</v>
      </c>
      <c r="E83" s="222">
        <v>303</v>
      </c>
      <c r="F83" s="222">
        <v>0</v>
      </c>
      <c r="G83" s="226">
        <v>375</v>
      </c>
      <c r="H83" s="227">
        <v>0</v>
      </c>
      <c r="I83" s="235">
        <f t="shared" si="2"/>
        <v>2102</v>
      </c>
      <c r="J83" s="222">
        <v>1309</v>
      </c>
      <c r="K83" s="221">
        <v>0</v>
      </c>
      <c r="L83" s="254">
        <v>793</v>
      </c>
      <c r="M83" s="221">
        <v>0</v>
      </c>
      <c r="N83" s="235">
        <f t="shared" si="3"/>
        <v>280</v>
      </c>
      <c r="O83" s="222">
        <v>280</v>
      </c>
      <c r="P83" s="222">
        <v>0</v>
      </c>
      <c r="Q83" s="226">
        <v>0</v>
      </c>
      <c r="R83" s="227">
        <v>0</v>
      </c>
      <c r="S83" s="235">
        <f t="shared" si="4"/>
        <v>324</v>
      </c>
      <c r="T83" s="226">
        <v>0</v>
      </c>
      <c r="U83" s="226">
        <v>0</v>
      </c>
      <c r="V83" s="226">
        <v>324</v>
      </c>
      <c r="W83" s="226">
        <v>0</v>
      </c>
      <c r="X83" s="235">
        <f t="shared" si="5"/>
        <v>2</v>
      </c>
      <c r="Y83" s="226">
        <v>0</v>
      </c>
      <c r="Z83" s="226">
        <v>0</v>
      </c>
      <c r="AA83" s="226">
        <v>2</v>
      </c>
      <c r="AB83" s="226">
        <v>0</v>
      </c>
      <c r="AC83" s="226">
        <v>0</v>
      </c>
      <c r="AD83" s="226">
        <v>0</v>
      </c>
      <c r="AE83" s="226">
        <v>0</v>
      </c>
      <c r="AF83" s="226">
        <v>0</v>
      </c>
      <c r="AG83" s="226">
        <v>0</v>
      </c>
      <c r="AH83" s="226">
        <v>0</v>
      </c>
      <c r="AI83" s="226">
        <v>0</v>
      </c>
      <c r="AJ83" s="226">
        <v>0</v>
      </c>
      <c r="AK83" s="235">
        <f t="shared" si="6"/>
        <v>53</v>
      </c>
      <c r="AL83" s="226">
        <v>0</v>
      </c>
      <c r="AM83" s="226">
        <v>0</v>
      </c>
      <c r="AN83" s="226">
        <v>53</v>
      </c>
      <c r="AO83" s="226">
        <v>0</v>
      </c>
      <c r="AP83" s="226">
        <v>0</v>
      </c>
      <c r="AQ83" s="226">
        <v>0</v>
      </c>
      <c r="AR83" s="226">
        <v>0</v>
      </c>
      <c r="AS83" s="227">
        <v>0</v>
      </c>
    </row>
    <row r="84" spans="1:45" x14ac:dyDescent="0.25">
      <c r="A84" s="283" t="s">
        <v>287</v>
      </c>
      <c r="B84" s="284"/>
      <c r="C84" s="249">
        <f t="shared" si="0"/>
        <v>85</v>
      </c>
      <c r="D84" s="235">
        <f t="shared" si="1"/>
        <v>24</v>
      </c>
      <c r="E84" s="222">
        <v>11</v>
      </c>
      <c r="F84" s="222">
        <v>0</v>
      </c>
      <c r="G84" s="226">
        <v>13</v>
      </c>
      <c r="H84" s="227">
        <v>0</v>
      </c>
      <c r="I84" s="235">
        <f t="shared" si="2"/>
        <v>61</v>
      </c>
      <c r="J84" s="222">
        <v>42</v>
      </c>
      <c r="K84" s="221">
        <v>0</v>
      </c>
      <c r="L84" s="254">
        <v>19</v>
      </c>
      <c r="M84" s="221">
        <v>0</v>
      </c>
      <c r="N84" s="235">
        <f t="shared" si="3"/>
        <v>0</v>
      </c>
      <c r="O84" s="222">
        <v>0</v>
      </c>
      <c r="P84" s="222">
        <v>0</v>
      </c>
      <c r="Q84" s="226">
        <v>0</v>
      </c>
      <c r="R84" s="227">
        <v>0</v>
      </c>
      <c r="S84" s="235">
        <f t="shared" si="4"/>
        <v>0</v>
      </c>
      <c r="T84" s="226">
        <v>0</v>
      </c>
      <c r="U84" s="226">
        <v>0</v>
      </c>
      <c r="V84" s="226">
        <v>0</v>
      </c>
      <c r="W84" s="226">
        <v>0</v>
      </c>
      <c r="X84" s="235">
        <f t="shared" si="5"/>
        <v>0</v>
      </c>
      <c r="Y84" s="226">
        <v>0</v>
      </c>
      <c r="Z84" s="226">
        <v>0</v>
      </c>
      <c r="AA84" s="226">
        <v>0</v>
      </c>
      <c r="AB84" s="226">
        <v>0</v>
      </c>
      <c r="AC84" s="226">
        <v>0</v>
      </c>
      <c r="AD84" s="226">
        <v>0</v>
      </c>
      <c r="AE84" s="226">
        <v>0</v>
      </c>
      <c r="AF84" s="226">
        <v>0</v>
      </c>
      <c r="AG84" s="226">
        <v>0</v>
      </c>
      <c r="AH84" s="226">
        <v>0</v>
      </c>
      <c r="AI84" s="226">
        <v>0</v>
      </c>
      <c r="AJ84" s="226">
        <v>0</v>
      </c>
      <c r="AK84" s="235">
        <f t="shared" si="6"/>
        <v>0</v>
      </c>
      <c r="AL84" s="226">
        <v>0</v>
      </c>
      <c r="AM84" s="226">
        <v>0</v>
      </c>
      <c r="AN84" s="226">
        <v>0</v>
      </c>
      <c r="AO84" s="226">
        <v>0</v>
      </c>
      <c r="AP84" s="226">
        <v>0</v>
      </c>
      <c r="AQ84" s="226">
        <v>0</v>
      </c>
      <c r="AR84" s="226">
        <v>0</v>
      </c>
      <c r="AS84" s="227">
        <v>0</v>
      </c>
    </row>
    <row r="85" spans="1:45" x14ac:dyDescent="0.25">
      <c r="A85" s="283" t="s">
        <v>288</v>
      </c>
      <c r="B85" s="284"/>
      <c r="C85" s="249">
        <f t="shared" si="0"/>
        <v>140</v>
      </c>
      <c r="D85" s="235">
        <f t="shared" si="1"/>
        <v>13</v>
      </c>
      <c r="E85" s="222">
        <v>0</v>
      </c>
      <c r="F85" s="222">
        <v>0</v>
      </c>
      <c r="G85" s="226">
        <v>13</v>
      </c>
      <c r="H85" s="227">
        <v>0</v>
      </c>
      <c r="I85" s="235">
        <f t="shared" si="2"/>
        <v>90</v>
      </c>
      <c r="J85" s="222">
        <v>74</v>
      </c>
      <c r="K85" s="221">
        <v>0</v>
      </c>
      <c r="L85" s="254">
        <v>16</v>
      </c>
      <c r="M85" s="221">
        <v>0</v>
      </c>
      <c r="N85" s="235">
        <f t="shared" si="3"/>
        <v>0</v>
      </c>
      <c r="O85" s="222">
        <v>0</v>
      </c>
      <c r="P85" s="222">
        <v>0</v>
      </c>
      <c r="Q85" s="226">
        <v>0</v>
      </c>
      <c r="R85" s="227">
        <v>0</v>
      </c>
      <c r="S85" s="235">
        <f t="shared" si="4"/>
        <v>37</v>
      </c>
      <c r="T85" s="226">
        <v>0</v>
      </c>
      <c r="U85" s="226">
        <v>0</v>
      </c>
      <c r="V85" s="226">
        <v>37</v>
      </c>
      <c r="W85" s="226">
        <v>0</v>
      </c>
      <c r="X85" s="235">
        <f t="shared" si="5"/>
        <v>0</v>
      </c>
      <c r="Y85" s="226">
        <v>0</v>
      </c>
      <c r="Z85" s="226">
        <v>0</v>
      </c>
      <c r="AA85" s="226">
        <v>0</v>
      </c>
      <c r="AB85" s="226">
        <v>0</v>
      </c>
      <c r="AC85" s="226">
        <v>0</v>
      </c>
      <c r="AD85" s="226">
        <v>0</v>
      </c>
      <c r="AE85" s="226">
        <v>0</v>
      </c>
      <c r="AF85" s="226">
        <v>0</v>
      </c>
      <c r="AG85" s="226">
        <v>0</v>
      </c>
      <c r="AH85" s="226">
        <v>0</v>
      </c>
      <c r="AI85" s="226">
        <v>0</v>
      </c>
      <c r="AJ85" s="226">
        <v>0</v>
      </c>
      <c r="AK85" s="235">
        <f t="shared" si="6"/>
        <v>0</v>
      </c>
      <c r="AL85" s="226">
        <v>0</v>
      </c>
      <c r="AM85" s="226">
        <v>0</v>
      </c>
      <c r="AN85" s="226">
        <v>0</v>
      </c>
      <c r="AO85" s="226">
        <v>0</v>
      </c>
      <c r="AP85" s="226">
        <v>0</v>
      </c>
      <c r="AQ85" s="226">
        <v>0</v>
      </c>
      <c r="AR85" s="226">
        <v>0</v>
      </c>
      <c r="AS85" s="227">
        <v>0</v>
      </c>
    </row>
    <row r="86" spans="1:45" x14ac:dyDescent="0.25">
      <c r="A86" s="283" t="s">
        <v>289</v>
      </c>
      <c r="B86" s="284"/>
      <c r="C86" s="249">
        <f t="shared" si="0"/>
        <v>601</v>
      </c>
      <c r="D86" s="235">
        <f t="shared" si="1"/>
        <v>116</v>
      </c>
      <c r="E86" s="222">
        <v>33</v>
      </c>
      <c r="F86" s="222">
        <v>0</v>
      </c>
      <c r="G86" s="226">
        <v>83</v>
      </c>
      <c r="H86" s="227">
        <v>0</v>
      </c>
      <c r="I86" s="235">
        <f t="shared" si="2"/>
        <v>286</v>
      </c>
      <c r="J86" s="222">
        <v>186</v>
      </c>
      <c r="K86" s="221">
        <v>0</v>
      </c>
      <c r="L86" s="254">
        <v>100</v>
      </c>
      <c r="M86" s="221">
        <v>0</v>
      </c>
      <c r="N86" s="235">
        <f t="shared" si="3"/>
        <v>68</v>
      </c>
      <c r="O86" s="222">
        <v>68</v>
      </c>
      <c r="P86" s="222">
        <v>0</v>
      </c>
      <c r="Q86" s="226">
        <v>0</v>
      </c>
      <c r="R86" s="227">
        <v>0</v>
      </c>
      <c r="S86" s="235">
        <f t="shared" si="4"/>
        <v>53</v>
      </c>
      <c r="T86" s="226">
        <v>0</v>
      </c>
      <c r="U86" s="226">
        <v>0</v>
      </c>
      <c r="V86" s="226">
        <v>53</v>
      </c>
      <c r="W86" s="226">
        <v>0</v>
      </c>
      <c r="X86" s="235">
        <f t="shared" si="5"/>
        <v>0</v>
      </c>
      <c r="Y86" s="226">
        <v>0</v>
      </c>
      <c r="Z86" s="226">
        <v>0</v>
      </c>
      <c r="AA86" s="226">
        <v>0</v>
      </c>
      <c r="AB86" s="226">
        <v>0</v>
      </c>
      <c r="AC86" s="226">
        <v>0</v>
      </c>
      <c r="AD86" s="226">
        <v>0</v>
      </c>
      <c r="AE86" s="226">
        <v>0</v>
      </c>
      <c r="AF86" s="226">
        <v>0</v>
      </c>
      <c r="AG86" s="226">
        <v>0</v>
      </c>
      <c r="AH86" s="226">
        <v>0</v>
      </c>
      <c r="AI86" s="226">
        <v>0</v>
      </c>
      <c r="AJ86" s="226">
        <v>0</v>
      </c>
      <c r="AK86" s="235">
        <f t="shared" si="6"/>
        <v>78</v>
      </c>
      <c r="AL86" s="226">
        <v>0</v>
      </c>
      <c r="AM86" s="226">
        <v>0</v>
      </c>
      <c r="AN86" s="226">
        <v>0</v>
      </c>
      <c r="AO86" s="226">
        <v>0</v>
      </c>
      <c r="AP86" s="226">
        <v>0</v>
      </c>
      <c r="AQ86" s="226">
        <v>0</v>
      </c>
      <c r="AR86" s="226">
        <v>0</v>
      </c>
      <c r="AS86" s="227">
        <v>78</v>
      </c>
    </row>
    <row r="87" spans="1:45" x14ac:dyDescent="0.25">
      <c r="A87" s="283" t="s">
        <v>290</v>
      </c>
      <c r="B87" s="284"/>
      <c r="C87" s="249">
        <f t="shared" ref="C87:C100" si="7">D87+I87+N87+S87+X87+AK87</f>
        <v>43</v>
      </c>
      <c r="D87" s="235">
        <f t="shared" ref="D87:D100" si="8">SUM(E87:H87)</f>
        <v>0</v>
      </c>
      <c r="E87" s="222">
        <v>0</v>
      </c>
      <c r="F87" s="222">
        <v>0</v>
      </c>
      <c r="G87" s="226">
        <v>0</v>
      </c>
      <c r="H87" s="227">
        <v>0</v>
      </c>
      <c r="I87" s="235">
        <f t="shared" ref="I87:I100" si="9">SUM(J87:M87)</f>
        <v>0</v>
      </c>
      <c r="J87" s="222">
        <v>0</v>
      </c>
      <c r="K87" s="221">
        <v>0</v>
      </c>
      <c r="L87" s="254">
        <v>0</v>
      </c>
      <c r="M87" s="221">
        <v>0</v>
      </c>
      <c r="N87" s="235">
        <f t="shared" ref="N87:N100" si="10">SUM(O87:R87)</f>
        <v>0</v>
      </c>
      <c r="O87" s="222">
        <v>0</v>
      </c>
      <c r="P87" s="222">
        <v>0</v>
      </c>
      <c r="Q87" s="226">
        <v>0</v>
      </c>
      <c r="R87" s="227">
        <v>0</v>
      </c>
      <c r="S87" s="235">
        <f t="shared" ref="S87:S100" si="11">SUM(T87:W87)</f>
        <v>43</v>
      </c>
      <c r="T87" s="226">
        <v>0</v>
      </c>
      <c r="U87" s="226">
        <v>0</v>
      </c>
      <c r="V87" s="226">
        <v>43</v>
      </c>
      <c r="W87" s="226">
        <v>0</v>
      </c>
      <c r="X87" s="235">
        <f t="shared" ref="X87:X100" si="12">SUM(Y87:AJ87)</f>
        <v>0</v>
      </c>
      <c r="Y87" s="226">
        <v>0</v>
      </c>
      <c r="Z87" s="226">
        <v>0</v>
      </c>
      <c r="AA87" s="226">
        <v>0</v>
      </c>
      <c r="AB87" s="226">
        <v>0</v>
      </c>
      <c r="AC87" s="226">
        <v>0</v>
      </c>
      <c r="AD87" s="226">
        <v>0</v>
      </c>
      <c r="AE87" s="226">
        <v>0</v>
      </c>
      <c r="AF87" s="226">
        <v>0</v>
      </c>
      <c r="AG87" s="226">
        <v>0</v>
      </c>
      <c r="AH87" s="226">
        <v>0</v>
      </c>
      <c r="AI87" s="226">
        <v>0</v>
      </c>
      <c r="AJ87" s="226">
        <v>0</v>
      </c>
      <c r="AK87" s="235">
        <f t="shared" ref="AK87:AK100" si="13">SUM(AL87:AS87)</f>
        <v>0</v>
      </c>
      <c r="AL87" s="226">
        <v>0</v>
      </c>
      <c r="AM87" s="226">
        <v>0</v>
      </c>
      <c r="AN87" s="226">
        <v>0</v>
      </c>
      <c r="AO87" s="226">
        <v>0</v>
      </c>
      <c r="AP87" s="226">
        <v>0</v>
      </c>
      <c r="AQ87" s="226">
        <v>0</v>
      </c>
      <c r="AR87" s="226">
        <v>0</v>
      </c>
      <c r="AS87" s="227">
        <v>0</v>
      </c>
    </row>
    <row r="88" spans="1:45" x14ac:dyDescent="0.25">
      <c r="A88" s="283" t="s">
        <v>291</v>
      </c>
      <c r="B88" s="284"/>
      <c r="C88" s="249">
        <f t="shared" si="7"/>
        <v>432</v>
      </c>
      <c r="D88" s="235">
        <f t="shared" si="8"/>
        <v>140</v>
      </c>
      <c r="E88" s="222">
        <v>108</v>
      </c>
      <c r="F88" s="222">
        <v>0</v>
      </c>
      <c r="G88" s="226">
        <v>32</v>
      </c>
      <c r="H88" s="227">
        <v>0</v>
      </c>
      <c r="I88" s="235">
        <f t="shared" si="9"/>
        <v>128</v>
      </c>
      <c r="J88" s="222">
        <v>81</v>
      </c>
      <c r="K88" s="221">
        <v>0</v>
      </c>
      <c r="L88" s="254">
        <v>47</v>
      </c>
      <c r="M88" s="221">
        <v>0</v>
      </c>
      <c r="N88" s="235">
        <f t="shared" si="10"/>
        <v>0</v>
      </c>
      <c r="O88" s="222">
        <v>0</v>
      </c>
      <c r="P88" s="222">
        <v>0</v>
      </c>
      <c r="Q88" s="226">
        <v>0</v>
      </c>
      <c r="R88" s="227">
        <v>0</v>
      </c>
      <c r="S88" s="235">
        <f t="shared" si="11"/>
        <v>66</v>
      </c>
      <c r="T88" s="226">
        <v>0</v>
      </c>
      <c r="U88" s="226">
        <v>0</v>
      </c>
      <c r="V88" s="226">
        <v>66</v>
      </c>
      <c r="W88" s="226">
        <v>0</v>
      </c>
      <c r="X88" s="235">
        <f t="shared" si="12"/>
        <v>0</v>
      </c>
      <c r="Y88" s="226">
        <v>0</v>
      </c>
      <c r="Z88" s="226">
        <v>0</v>
      </c>
      <c r="AA88" s="226">
        <v>0</v>
      </c>
      <c r="AB88" s="226">
        <v>0</v>
      </c>
      <c r="AC88" s="226">
        <v>0</v>
      </c>
      <c r="AD88" s="226">
        <v>0</v>
      </c>
      <c r="AE88" s="226">
        <v>0</v>
      </c>
      <c r="AF88" s="226">
        <v>0</v>
      </c>
      <c r="AG88" s="226">
        <v>0</v>
      </c>
      <c r="AH88" s="226">
        <v>0</v>
      </c>
      <c r="AI88" s="226">
        <v>0</v>
      </c>
      <c r="AJ88" s="226">
        <v>0</v>
      </c>
      <c r="AK88" s="235">
        <f t="shared" si="13"/>
        <v>98</v>
      </c>
      <c r="AL88" s="226">
        <v>1</v>
      </c>
      <c r="AM88" s="226">
        <v>0</v>
      </c>
      <c r="AN88" s="226">
        <v>97</v>
      </c>
      <c r="AO88" s="226">
        <v>0</v>
      </c>
      <c r="AP88" s="226">
        <v>0</v>
      </c>
      <c r="AQ88" s="226">
        <v>0</v>
      </c>
      <c r="AR88" s="226">
        <v>0</v>
      </c>
      <c r="AS88" s="227">
        <v>0</v>
      </c>
    </row>
    <row r="89" spans="1:45" x14ac:dyDescent="0.25">
      <c r="A89" s="283" t="s">
        <v>292</v>
      </c>
      <c r="B89" s="284"/>
      <c r="C89" s="249">
        <f t="shared" si="7"/>
        <v>0</v>
      </c>
      <c r="D89" s="235">
        <f t="shared" si="8"/>
        <v>0</v>
      </c>
      <c r="E89" s="222">
        <v>0</v>
      </c>
      <c r="F89" s="222">
        <v>0</v>
      </c>
      <c r="G89" s="226">
        <v>0</v>
      </c>
      <c r="H89" s="227">
        <v>0</v>
      </c>
      <c r="I89" s="235">
        <f t="shared" si="9"/>
        <v>0</v>
      </c>
      <c r="J89" s="222">
        <v>0</v>
      </c>
      <c r="K89" s="221">
        <v>0</v>
      </c>
      <c r="L89" s="254">
        <v>0</v>
      </c>
      <c r="M89" s="221">
        <v>0</v>
      </c>
      <c r="N89" s="235">
        <f t="shared" si="10"/>
        <v>0</v>
      </c>
      <c r="O89" s="222">
        <v>0</v>
      </c>
      <c r="P89" s="222">
        <v>0</v>
      </c>
      <c r="Q89" s="226">
        <v>0</v>
      </c>
      <c r="R89" s="227">
        <v>0</v>
      </c>
      <c r="S89" s="235">
        <f t="shared" si="11"/>
        <v>0</v>
      </c>
      <c r="T89" s="226">
        <v>0</v>
      </c>
      <c r="U89" s="226">
        <v>0</v>
      </c>
      <c r="V89" s="226">
        <v>0</v>
      </c>
      <c r="W89" s="226">
        <v>0</v>
      </c>
      <c r="X89" s="235">
        <f t="shared" si="12"/>
        <v>0</v>
      </c>
      <c r="Y89" s="226">
        <v>0</v>
      </c>
      <c r="Z89" s="226">
        <v>0</v>
      </c>
      <c r="AA89" s="226">
        <v>0</v>
      </c>
      <c r="AB89" s="226">
        <v>0</v>
      </c>
      <c r="AC89" s="226">
        <v>0</v>
      </c>
      <c r="AD89" s="226">
        <v>0</v>
      </c>
      <c r="AE89" s="226">
        <v>0</v>
      </c>
      <c r="AF89" s="226">
        <v>0</v>
      </c>
      <c r="AG89" s="226">
        <v>0</v>
      </c>
      <c r="AH89" s="226">
        <v>0</v>
      </c>
      <c r="AI89" s="226">
        <v>0</v>
      </c>
      <c r="AJ89" s="226">
        <v>0</v>
      </c>
      <c r="AK89" s="235">
        <f t="shared" si="13"/>
        <v>0</v>
      </c>
      <c r="AL89" s="226">
        <v>0</v>
      </c>
      <c r="AM89" s="226">
        <v>0</v>
      </c>
      <c r="AN89" s="226">
        <v>0</v>
      </c>
      <c r="AO89" s="226">
        <v>0</v>
      </c>
      <c r="AP89" s="226">
        <v>0</v>
      </c>
      <c r="AQ89" s="226">
        <v>0</v>
      </c>
      <c r="AR89" s="226">
        <v>0</v>
      </c>
      <c r="AS89" s="227">
        <v>0</v>
      </c>
    </row>
    <row r="90" spans="1:45" x14ac:dyDescent="0.25">
      <c r="A90" s="283" t="s">
        <v>293</v>
      </c>
      <c r="B90" s="284"/>
      <c r="C90" s="249">
        <f t="shared" si="7"/>
        <v>31</v>
      </c>
      <c r="D90" s="235">
        <f t="shared" si="8"/>
        <v>0</v>
      </c>
      <c r="E90" s="222">
        <v>0</v>
      </c>
      <c r="F90" s="222">
        <v>0</v>
      </c>
      <c r="G90" s="226">
        <v>0</v>
      </c>
      <c r="H90" s="227">
        <v>0</v>
      </c>
      <c r="I90" s="235">
        <f t="shared" si="9"/>
        <v>0</v>
      </c>
      <c r="J90" s="222">
        <v>0</v>
      </c>
      <c r="K90" s="221">
        <v>0</v>
      </c>
      <c r="L90" s="254">
        <v>0</v>
      </c>
      <c r="M90" s="221">
        <v>0</v>
      </c>
      <c r="N90" s="235">
        <f t="shared" si="10"/>
        <v>0</v>
      </c>
      <c r="O90" s="222">
        <v>0</v>
      </c>
      <c r="P90" s="222">
        <v>0</v>
      </c>
      <c r="Q90" s="226">
        <v>0</v>
      </c>
      <c r="R90" s="227">
        <v>0</v>
      </c>
      <c r="S90" s="235">
        <f t="shared" si="11"/>
        <v>31</v>
      </c>
      <c r="T90" s="226">
        <v>0</v>
      </c>
      <c r="U90" s="226">
        <v>0</v>
      </c>
      <c r="V90" s="226">
        <v>31</v>
      </c>
      <c r="W90" s="226">
        <v>0</v>
      </c>
      <c r="X90" s="235">
        <f t="shared" si="12"/>
        <v>0</v>
      </c>
      <c r="Y90" s="226">
        <v>0</v>
      </c>
      <c r="Z90" s="226">
        <v>0</v>
      </c>
      <c r="AA90" s="226">
        <v>0</v>
      </c>
      <c r="AB90" s="226">
        <v>0</v>
      </c>
      <c r="AC90" s="226">
        <v>0</v>
      </c>
      <c r="AD90" s="226">
        <v>0</v>
      </c>
      <c r="AE90" s="226">
        <v>0</v>
      </c>
      <c r="AF90" s="226">
        <v>0</v>
      </c>
      <c r="AG90" s="226">
        <v>0</v>
      </c>
      <c r="AH90" s="226">
        <v>0</v>
      </c>
      <c r="AI90" s="226">
        <v>0</v>
      </c>
      <c r="AJ90" s="226">
        <v>0</v>
      </c>
      <c r="AK90" s="235">
        <f t="shared" si="13"/>
        <v>0</v>
      </c>
      <c r="AL90" s="226">
        <v>0</v>
      </c>
      <c r="AM90" s="226">
        <v>0</v>
      </c>
      <c r="AN90" s="226">
        <v>0</v>
      </c>
      <c r="AO90" s="226">
        <v>0</v>
      </c>
      <c r="AP90" s="226">
        <v>0</v>
      </c>
      <c r="AQ90" s="226">
        <v>0</v>
      </c>
      <c r="AR90" s="226">
        <v>0</v>
      </c>
      <c r="AS90" s="227">
        <v>0</v>
      </c>
    </row>
    <row r="91" spans="1:45" x14ac:dyDescent="0.25">
      <c r="A91" s="283" t="s">
        <v>294</v>
      </c>
      <c r="B91" s="284"/>
      <c r="C91" s="249">
        <f t="shared" si="7"/>
        <v>1686</v>
      </c>
      <c r="D91" s="235">
        <f t="shared" si="8"/>
        <v>681</v>
      </c>
      <c r="E91" s="222">
        <v>75</v>
      </c>
      <c r="F91" s="222">
        <v>152</v>
      </c>
      <c r="G91" s="226">
        <v>454</v>
      </c>
      <c r="H91" s="227">
        <v>0</v>
      </c>
      <c r="I91" s="235">
        <f t="shared" si="9"/>
        <v>352</v>
      </c>
      <c r="J91" s="222">
        <v>231</v>
      </c>
      <c r="K91" s="221">
        <v>0</v>
      </c>
      <c r="L91" s="254">
        <v>121</v>
      </c>
      <c r="M91" s="221">
        <v>0</v>
      </c>
      <c r="N91" s="235">
        <f t="shared" si="10"/>
        <v>51</v>
      </c>
      <c r="O91" s="222">
        <v>51</v>
      </c>
      <c r="P91" s="222">
        <v>0</v>
      </c>
      <c r="Q91" s="226">
        <v>0</v>
      </c>
      <c r="R91" s="227">
        <v>0</v>
      </c>
      <c r="S91" s="235">
        <f t="shared" si="11"/>
        <v>256</v>
      </c>
      <c r="T91" s="226">
        <v>0</v>
      </c>
      <c r="U91" s="226">
        <v>0</v>
      </c>
      <c r="V91" s="226">
        <v>256</v>
      </c>
      <c r="W91" s="226">
        <v>0</v>
      </c>
      <c r="X91" s="235">
        <f t="shared" si="12"/>
        <v>281</v>
      </c>
      <c r="Y91" s="226">
        <v>0</v>
      </c>
      <c r="Z91" s="226">
        <v>0</v>
      </c>
      <c r="AA91" s="226">
        <v>281</v>
      </c>
      <c r="AB91" s="226">
        <v>0</v>
      </c>
      <c r="AC91" s="226">
        <v>0</v>
      </c>
      <c r="AD91" s="226">
        <v>0</v>
      </c>
      <c r="AE91" s="226">
        <v>0</v>
      </c>
      <c r="AF91" s="226">
        <v>0</v>
      </c>
      <c r="AG91" s="226">
        <v>0</v>
      </c>
      <c r="AH91" s="226">
        <v>0</v>
      </c>
      <c r="AI91" s="226">
        <v>0</v>
      </c>
      <c r="AJ91" s="226">
        <v>0</v>
      </c>
      <c r="AK91" s="235">
        <f t="shared" si="13"/>
        <v>65</v>
      </c>
      <c r="AL91" s="226">
        <v>3</v>
      </c>
      <c r="AM91" s="226">
        <v>0</v>
      </c>
      <c r="AN91" s="226">
        <v>62</v>
      </c>
      <c r="AO91" s="226">
        <v>0</v>
      </c>
      <c r="AP91" s="226">
        <v>0</v>
      </c>
      <c r="AQ91" s="226">
        <v>0</v>
      </c>
      <c r="AR91" s="226">
        <v>0</v>
      </c>
      <c r="AS91" s="227">
        <v>0</v>
      </c>
    </row>
    <row r="92" spans="1:45" x14ac:dyDescent="0.25">
      <c r="A92" s="283" t="s">
        <v>295</v>
      </c>
      <c r="B92" s="284"/>
      <c r="C92" s="249">
        <f t="shared" si="7"/>
        <v>0</v>
      </c>
      <c r="D92" s="235">
        <f t="shared" si="8"/>
        <v>0</v>
      </c>
      <c r="E92" s="222">
        <v>0</v>
      </c>
      <c r="F92" s="222">
        <v>0</v>
      </c>
      <c r="G92" s="226">
        <v>0</v>
      </c>
      <c r="H92" s="227">
        <v>0</v>
      </c>
      <c r="I92" s="235">
        <f t="shared" si="9"/>
        <v>0</v>
      </c>
      <c r="J92" s="222">
        <v>0</v>
      </c>
      <c r="K92" s="221">
        <v>0</v>
      </c>
      <c r="L92" s="254">
        <v>0</v>
      </c>
      <c r="M92" s="221">
        <v>0</v>
      </c>
      <c r="N92" s="235">
        <f t="shared" si="10"/>
        <v>0</v>
      </c>
      <c r="O92" s="222">
        <v>0</v>
      </c>
      <c r="P92" s="222">
        <v>0</v>
      </c>
      <c r="Q92" s="226">
        <v>0</v>
      </c>
      <c r="R92" s="227">
        <v>0</v>
      </c>
      <c r="S92" s="235">
        <f t="shared" si="11"/>
        <v>0</v>
      </c>
      <c r="T92" s="226">
        <v>0</v>
      </c>
      <c r="U92" s="226">
        <v>0</v>
      </c>
      <c r="V92" s="226">
        <v>0</v>
      </c>
      <c r="W92" s="226">
        <v>0</v>
      </c>
      <c r="X92" s="235">
        <f t="shared" si="12"/>
        <v>0</v>
      </c>
      <c r="Y92" s="226">
        <v>0</v>
      </c>
      <c r="Z92" s="226">
        <v>0</v>
      </c>
      <c r="AA92" s="226">
        <v>0</v>
      </c>
      <c r="AB92" s="226">
        <v>0</v>
      </c>
      <c r="AC92" s="226">
        <v>0</v>
      </c>
      <c r="AD92" s="226">
        <v>0</v>
      </c>
      <c r="AE92" s="226">
        <v>0</v>
      </c>
      <c r="AF92" s="226">
        <v>0</v>
      </c>
      <c r="AG92" s="226">
        <v>0</v>
      </c>
      <c r="AH92" s="226">
        <v>0</v>
      </c>
      <c r="AI92" s="226">
        <v>0</v>
      </c>
      <c r="AJ92" s="226">
        <v>0</v>
      </c>
      <c r="AK92" s="235">
        <f t="shared" si="13"/>
        <v>0</v>
      </c>
      <c r="AL92" s="226">
        <v>0</v>
      </c>
      <c r="AM92" s="226">
        <v>0</v>
      </c>
      <c r="AN92" s="226">
        <v>0</v>
      </c>
      <c r="AO92" s="226">
        <v>0</v>
      </c>
      <c r="AP92" s="226">
        <v>0</v>
      </c>
      <c r="AQ92" s="226">
        <v>0</v>
      </c>
      <c r="AR92" s="226">
        <v>0</v>
      </c>
      <c r="AS92" s="227">
        <v>0</v>
      </c>
    </row>
    <row r="93" spans="1:45" x14ac:dyDescent="0.25">
      <c r="A93" s="283" t="s">
        <v>296</v>
      </c>
      <c r="B93" s="284"/>
      <c r="C93" s="249">
        <f t="shared" si="7"/>
        <v>50</v>
      </c>
      <c r="D93" s="235">
        <f t="shared" si="8"/>
        <v>0</v>
      </c>
      <c r="E93" s="222">
        <v>0</v>
      </c>
      <c r="F93" s="222">
        <v>0</v>
      </c>
      <c r="G93" s="226">
        <v>0</v>
      </c>
      <c r="H93" s="227">
        <v>0</v>
      </c>
      <c r="I93" s="235">
        <f t="shared" si="9"/>
        <v>0</v>
      </c>
      <c r="J93" s="222">
        <v>0</v>
      </c>
      <c r="K93" s="221">
        <v>0</v>
      </c>
      <c r="L93" s="254">
        <v>0</v>
      </c>
      <c r="M93" s="221">
        <v>0</v>
      </c>
      <c r="N93" s="235">
        <f t="shared" si="10"/>
        <v>0</v>
      </c>
      <c r="O93" s="222">
        <v>0</v>
      </c>
      <c r="P93" s="222">
        <v>0</v>
      </c>
      <c r="Q93" s="226">
        <v>0</v>
      </c>
      <c r="R93" s="227">
        <v>0</v>
      </c>
      <c r="S93" s="235">
        <f t="shared" si="11"/>
        <v>50</v>
      </c>
      <c r="T93" s="226">
        <v>0</v>
      </c>
      <c r="U93" s="226">
        <v>0</v>
      </c>
      <c r="V93" s="226">
        <v>50</v>
      </c>
      <c r="W93" s="226">
        <v>0</v>
      </c>
      <c r="X93" s="235">
        <f t="shared" si="12"/>
        <v>0</v>
      </c>
      <c r="Y93" s="226">
        <v>0</v>
      </c>
      <c r="Z93" s="226">
        <v>0</v>
      </c>
      <c r="AA93" s="226">
        <v>0</v>
      </c>
      <c r="AB93" s="226">
        <v>0</v>
      </c>
      <c r="AC93" s="226">
        <v>0</v>
      </c>
      <c r="AD93" s="226">
        <v>0</v>
      </c>
      <c r="AE93" s="226">
        <v>0</v>
      </c>
      <c r="AF93" s="226">
        <v>0</v>
      </c>
      <c r="AG93" s="226">
        <v>0</v>
      </c>
      <c r="AH93" s="226">
        <v>0</v>
      </c>
      <c r="AI93" s="226">
        <v>0</v>
      </c>
      <c r="AJ93" s="226">
        <v>0</v>
      </c>
      <c r="AK93" s="235">
        <f t="shared" si="13"/>
        <v>0</v>
      </c>
      <c r="AL93" s="226">
        <v>0</v>
      </c>
      <c r="AM93" s="226">
        <v>0</v>
      </c>
      <c r="AN93" s="226">
        <v>0</v>
      </c>
      <c r="AO93" s="226">
        <v>0</v>
      </c>
      <c r="AP93" s="226">
        <v>0</v>
      </c>
      <c r="AQ93" s="226">
        <v>0</v>
      </c>
      <c r="AR93" s="226">
        <v>0</v>
      </c>
      <c r="AS93" s="227">
        <v>0</v>
      </c>
    </row>
    <row r="94" spans="1:45" x14ac:dyDescent="0.25">
      <c r="A94" s="283" t="s">
        <v>297</v>
      </c>
      <c r="B94" s="284"/>
      <c r="C94" s="249">
        <f t="shared" si="7"/>
        <v>618</v>
      </c>
      <c r="D94" s="235">
        <f t="shared" si="8"/>
        <v>128</v>
      </c>
      <c r="E94" s="222">
        <v>46</v>
      </c>
      <c r="F94" s="222">
        <v>0</v>
      </c>
      <c r="G94" s="226">
        <v>82</v>
      </c>
      <c r="H94" s="227">
        <v>0</v>
      </c>
      <c r="I94" s="235">
        <f t="shared" si="9"/>
        <v>364</v>
      </c>
      <c r="J94" s="222">
        <v>235</v>
      </c>
      <c r="K94" s="221">
        <v>0</v>
      </c>
      <c r="L94" s="254">
        <v>129</v>
      </c>
      <c r="M94" s="221">
        <v>0</v>
      </c>
      <c r="N94" s="235">
        <f t="shared" si="10"/>
        <v>38</v>
      </c>
      <c r="O94" s="222">
        <v>38</v>
      </c>
      <c r="P94" s="222">
        <v>0</v>
      </c>
      <c r="Q94" s="226">
        <v>0</v>
      </c>
      <c r="R94" s="227">
        <v>0</v>
      </c>
      <c r="S94" s="235">
        <f t="shared" si="11"/>
        <v>72</v>
      </c>
      <c r="T94" s="226">
        <v>0</v>
      </c>
      <c r="U94" s="226">
        <v>0</v>
      </c>
      <c r="V94" s="226">
        <v>72</v>
      </c>
      <c r="W94" s="226">
        <v>0</v>
      </c>
      <c r="X94" s="235">
        <f t="shared" si="12"/>
        <v>0</v>
      </c>
      <c r="Y94" s="226">
        <v>0</v>
      </c>
      <c r="Z94" s="226">
        <v>0</v>
      </c>
      <c r="AA94" s="226">
        <v>0</v>
      </c>
      <c r="AB94" s="226">
        <v>0</v>
      </c>
      <c r="AC94" s="226">
        <v>0</v>
      </c>
      <c r="AD94" s="226">
        <v>0</v>
      </c>
      <c r="AE94" s="226">
        <v>0</v>
      </c>
      <c r="AF94" s="226">
        <v>0</v>
      </c>
      <c r="AG94" s="226">
        <v>0</v>
      </c>
      <c r="AH94" s="226">
        <v>0</v>
      </c>
      <c r="AI94" s="226">
        <v>0</v>
      </c>
      <c r="AJ94" s="226">
        <v>0</v>
      </c>
      <c r="AK94" s="235">
        <f t="shared" si="13"/>
        <v>16</v>
      </c>
      <c r="AL94" s="226">
        <v>10</v>
      </c>
      <c r="AM94" s="226">
        <v>0</v>
      </c>
      <c r="AN94" s="226">
        <v>6</v>
      </c>
      <c r="AO94" s="226">
        <v>0</v>
      </c>
      <c r="AP94" s="226">
        <v>0</v>
      </c>
      <c r="AQ94" s="226">
        <v>0</v>
      </c>
      <c r="AR94" s="226">
        <v>0</v>
      </c>
      <c r="AS94" s="227">
        <v>0</v>
      </c>
    </row>
    <row r="95" spans="1:45" x14ac:dyDescent="0.25">
      <c r="A95" s="283" t="s">
        <v>298</v>
      </c>
      <c r="B95" s="284"/>
      <c r="C95" s="249">
        <f t="shared" si="7"/>
        <v>240</v>
      </c>
      <c r="D95" s="235">
        <f t="shared" si="8"/>
        <v>55</v>
      </c>
      <c r="E95" s="222">
        <v>0</v>
      </c>
      <c r="F95" s="222">
        <v>0</v>
      </c>
      <c r="G95" s="226">
        <v>55</v>
      </c>
      <c r="H95" s="227">
        <v>0</v>
      </c>
      <c r="I95" s="235">
        <f t="shared" si="9"/>
        <v>124</v>
      </c>
      <c r="J95" s="222">
        <v>85</v>
      </c>
      <c r="K95" s="221">
        <v>0</v>
      </c>
      <c r="L95" s="254">
        <v>39</v>
      </c>
      <c r="M95" s="221">
        <v>0</v>
      </c>
      <c r="N95" s="235">
        <f t="shared" si="10"/>
        <v>0</v>
      </c>
      <c r="O95" s="222">
        <v>0</v>
      </c>
      <c r="P95" s="222">
        <v>0</v>
      </c>
      <c r="Q95" s="226">
        <v>0</v>
      </c>
      <c r="R95" s="227">
        <v>0</v>
      </c>
      <c r="S95" s="235">
        <f t="shared" si="11"/>
        <v>40</v>
      </c>
      <c r="T95" s="226">
        <v>0</v>
      </c>
      <c r="U95" s="226">
        <v>0</v>
      </c>
      <c r="V95" s="226">
        <v>40</v>
      </c>
      <c r="W95" s="226">
        <v>0</v>
      </c>
      <c r="X95" s="235">
        <f t="shared" si="12"/>
        <v>0</v>
      </c>
      <c r="Y95" s="226">
        <v>0</v>
      </c>
      <c r="Z95" s="226">
        <v>0</v>
      </c>
      <c r="AA95" s="226">
        <v>0</v>
      </c>
      <c r="AB95" s="226">
        <v>0</v>
      </c>
      <c r="AC95" s="226">
        <v>0</v>
      </c>
      <c r="AD95" s="226">
        <v>0</v>
      </c>
      <c r="AE95" s="226">
        <v>0</v>
      </c>
      <c r="AF95" s="226">
        <v>0</v>
      </c>
      <c r="AG95" s="226">
        <v>0</v>
      </c>
      <c r="AH95" s="226">
        <v>0</v>
      </c>
      <c r="AI95" s="226">
        <v>0</v>
      </c>
      <c r="AJ95" s="226">
        <v>0</v>
      </c>
      <c r="AK95" s="235">
        <f t="shared" si="13"/>
        <v>21</v>
      </c>
      <c r="AL95" s="226">
        <v>1</v>
      </c>
      <c r="AM95" s="226">
        <v>0</v>
      </c>
      <c r="AN95" s="226">
        <v>20</v>
      </c>
      <c r="AO95" s="226">
        <v>0</v>
      </c>
      <c r="AP95" s="226">
        <v>0</v>
      </c>
      <c r="AQ95" s="226">
        <v>0</v>
      </c>
      <c r="AR95" s="226">
        <v>0</v>
      </c>
      <c r="AS95" s="227">
        <v>0</v>
      </c>
    </row>
    <row r="96" spans="1:45" x14ac:dyDescent="0.25">
      <c r="A96" s="283" t="s">
        <v>299</v>
      </c>
      <c r="B96" s="284"/>
      <c r="C96" s="249">
        <f t="shared" si="7"/>
        <v>18</v>
      </c>
      <c r="D96" s="235">
        <f t="shared" si="8"/>
        <v>0</v>
      </c>
      <c r="E96" s="222">
        <v>0</v>
      </c>
      <c r="F96" s="222">
        <v>0</v>
      </c>
      <c r="G96" s="226">
        <v>0</v>
      </c>
      <c r="H96" s="227">
        <v>0</v>
      </c>
      <c r="I96" s="235">
        <f t="shared" si="9"/>
        <v>0</v>
      </c>
      <c r="J96" s="222">
        <v>0</v>
      </c>
      <c r="K96" s="221">
        <v>0</v>
      </c>
      <c r="L96" s="254">
        <v>0</v>
      </c>
      <c r="M96" s="221">
        <v>0</v>
      </c>
      <c r="N96" s="235">
        <f t="shared" si="10"/>
        <v>0</v>
      </c>
      <c r="O96" s="222">
        <v>0</v>
      </c>
      <c r="P96" s="222">
        <v>0</v>
      </c>
      <c r="Q96" s="226">
        <v>0</v>
      </c>
      <c r="R96" s="227">
        <v>0</v>
      </c>
      <c r="S96" s="235">
        <f t="shared" si="11"/>
        <v>18</v>
      </c>
      <c r="T96" s="226">
        <v>0</v>
      </c>
      <c r="U96" s="226">
        <v>0</v>
      </c>
      <c r="V96" s="226">
        <v>18</v>
      </c>
      <c r="W96" s="226">
        <v>0</v>
      </c>
      <c r="X96" s="235">
        <f t="shared" si="12"/>
        <v>0</v>
      </c>
      <c r="Y96" s="226">
        <v>0</v>
      </c>
      <c r="Z96" s="226">
        <v>0</v>
      </c>
      <c r="AA96" s="226">
        <v>0</v>
      </c>
      <c r="AB96" s="226">
        <v>0</v>
      </c>
      <c r="AC96" s="226">
        <v>0</v>
      </c>
      <c r="AD96" s="226">
        <v>0</v>
      </c>
      <c r="AE96" s="226">
        <v>0</v>
      </c>
      <c r="AF96" s="226">
        <v>0</v>
      </c>
      <c r="AG96" s="226">
        <v>0</v>
      </c>
      <c r="AH96" s="226">
        <v>0</v>
      </c>
      <c r="AI96" s="226">
        <v>0</v>
      </c>
      <c r="AJ96" s="226">
        <v>0</v>
      </c>
      <c r="AK96" s="235">
        <f t="shared" si="13"/>
        <v>0</v>
      </c>
      <c r="AL96" s="226">
        <v>0</v>
      </c>
      <c r="AM96" s="226">
        <v>0</v>
      </c>
      <c r="AN96" s="226">
        <v>0</v>
      </c>
      <c r="AO96" s="226">
        <v>0</v>
      </c>
      <c r="AP96" s="226">
        <v>0</v>
      </c>
      <c r="AQ96" s="226">
        <v>0</v>
      </c>
      <c r="AR96" s="226">
        <v>0</v>
      </c>
      <c r="AS96" s="227">
        <v>0</v>
      </c>
    </row>
    <row r="97" spans="1:45" x14ac:dyDescent="0.25">
      <c r="A97" s="283" t="s">
        <v>300</v>
      </c>
      <c r="B97" s="284"/>
      <c r="C97" s="249">
        <f t="shared" si="7"/>
        <v>21</v>
      </c>
      <c r="D97" s="235">
        <f t="shared" si="8"/>
        <v>0</v>
      </c>
      <c r="E97" s="222">
        <v>0</v>
      </c>
      <c r="F97" s="222">
        <v>0</v>
      </c>
      <c r="G97" s="226">
        <v>0</v>
      </c>
      <c r="H97" s="227">
        <v>0</v>
      </c>
      <c r="I97" s="235">
        <f t="shared" si="9"/>
        <v>0</v>
      </c>
      <c r="J97" s="222">
        <v>0</v>
      </c>
      <c r="K97" s="221">
        <v>0</v>
      </c>
      <c r="L97" s="254">
        <v>0</v>
      </c>
      <c r="M97" s="221">
        <v>0</v>
      </c>
      <c r="N97" s="235">
        <f t="shared" si="10"/>
        <v>0</v>
      </c>
      <c r="O97" s="222">
        <v>0</v>
      </c>
      <c r="P97" s="222">
        <v>0</v>
      </c>
      <c r="Q97" s="226">
        <v>0</v>
      </c>
      <c r="R97" s="227">
        <v>0</v>
      </c>
      <c r="S97" s="235">
        <f t="shared" si="11"/>
        <v>21</v>
      </c>
      <c r="T97" s="226">
        <v>0</v>
      </c>
      <c r="U97" s="226">
        <v>0</v>
      </c>
      <c r="V97" s="226">
        <v>21</v>
      </c>
      <c r="W97" s="226">
        <v>0</v>
      </c>
      <c r="X97" s="235">
        <f t="shared" si="12"/>
        <v>0</v>
      </c>
      <c r="Y97" s="226">
        <v>0</v>
      </c>
      <c r="Z97" s="226">
        <v>0</v>
      </c>
      <c r="AA97" s="226">
        <v>0</v>
      </c>
      <c r="AB97" s="226">
        <v>0</v>
      </c>
      <c r="AC97" s="226">
        <v>0</v>
      </c>
      <c r="AD97" s="226">
        <v>0</v>
      </c>
      <c r="AE97" s="226">
        <v>0</v>
      </c>
      <c r="AF97" s="226">
        <v>0</v>
      </c>
      <c r="AG97" s="226">
        <v>0</v>
      </c>
      <c r="AH97" s="226">
        <v>0</v>
      </c>
      <c r="AI97" s="226">
        <v>0</v>
      </c>
      <c r="AJ97" s="226">
        <v>0</v>
      </c>
      <c r="AK97" s="235">
        <f t="shared" si="13"/>
        <v>0</v>
      </c>
      <c r="AL97" s="226">
        <v>0</v>
      </c>
      <c r="AM97" s="226">
        <v>0</v>
      </c>
      <c r="AN97" s="226">
        <v>0</v>
      </c>
      <c r="AO97" s="226">
        <v>0</v>
      </c>
      <c r="AP97" s="226">
        <v>0</v>
      </c>
      <c r="AQ97" s="226">
        <v>0</v>
      </c>
      <c r="AR97" s="226">
        <v>0</v>
      </c>
      <c r="AS97" s="227">
        <v>0</v>
      </c>
    </row>
    <row r="98" spans="1:45" x14ac:dyDescent="0.25">
      <c r="A98" s="283" t="s">
        <v>301</v>
      </c>
      <c r="B98" s="284"/>
      <c r="C98" s="249">
        <f t="shared" si="7"/>
        <v>11</v>
      </c>
      <c r="D98" s="235">
        <f t="shared" si="8"/>
        <v>0</v>
      </c>
      <c r="E98" s="222">
        <v>0</v>
      </c>
      <c r="F98" s="222">
        <v>0</v>
      </c>
      <c r="G98" s="226">
        <v>0</v>
      </c>
      <c r="H98" s="227">
        <v>0</v>
      </c>
      <c r="I98" s="235">
        <f t="shared" si="9"/>
        <v>0</v>
      </c>
      <c r="J98" s="222">
        <v>0</v>
      </c>
      <c r="K98" s="221">
        <v>0</v>
      </c>
      <c r="L98" s="254">
        <v>0</v>
      </c>
      <c r="M98" s="221">
        <v>0</v>
      </c>
      <c r="N98" s="235">
        <f t="shared" si="10"/>
        <v>0</v>
      </c>
      <c r="O98" s="222">
        <v>0</v>
      </c>
      <c r="P98" s="222">
        <v>0</v>
      </c>
      <c r="Q98" s="226">
        <v>0</v>
      </c>
      <c r="R98" s="227">
        <v>0</v>
      </c>
      <c r="S98" s="235">
        <f t="shared" si="11"/>
        <v>11</v>
      </c>
      <c r="T98" s="226">
        <v>0</v>
      </c>
      <c r="U98" s="226">
        <v>0</v>
      </c>
      <c r="V98" s="226">
        <v>11</v>
      </c>
      <c r="W98" s="226">
        <v>0</v>
      </c>
      <c r="X98" s="235">
        <f t="shared" si="12"/>
        <v>0</v>
      </c>
      <c r="Y98" s="226">
        <v>0</v>
      </c>
      <c r="Z98" s="226">
        <v>0</v>
      </c>
      <c r="AA98" s="226">
        <v>0</v>
      </c>
      <c r="AB98" s="226">
        <v>0</v>
      </c>
      <c r="AC98" s="226">
        <v>0</v>
      </c>
      <c r="AD98" s="226">
        <v>0</v>
      </c>
      <c r="AE98" s="226">
        <v>0</v>
      </c>
      <c r="AF98" s="226">
        <v>0</v>
      </c>
      <c r="AG98" s="226">
        <v>0</v>
      </c>
      <c r="AH98" s="226">
        <v>0</v>
      </c>
      <c r="AI98" s="226">
        <v>0</v>
      </c>
      <c r="AJ98" s="226">
        <v>0</v>
      </c>
      <c r="AK98" s="235">
        <f t="shared" si="13"/>
        <v>0</v>
      </c>
      <c r="AL98" s="226">
        <v>0</v>
      </c>
      <c r="AM98" s="226">
        <v>0</v>
      </c>
      <c r="AN98" s="226">
        <v>0</v>
      </c>
      <c r="AO98" s="226">
        <v>0</v>
      </c>
      <c r="AP98" s="226">
        <v>0</v>
      </c>
      <c r="AQ98" s="226">
        <v>0</v>
      </c>
      <c r="AR98" s="226">
        <v>0</v>
      </c>
      <c r="AS98" s="227">
        <v>0</v>
      </c>
    </row>
    <row r="99" spans="1:45" x14ac:dyDescent="0.25">
      <c r="A99" s="283" t="s">
        <v>302</v>
      </c>
      <c r="B99" s="284"/>
      <c r="C99" s="249">
        <f t="shared" si="7"/>
        <v>5238</v>
      </c>
      <c r="D99" s="235">
        <f t="shared" si="8"/>
        <v>762</v>
      </c>
      <c r="E99" s="222">
        <v>256</v>
      </c>
      <c r="F99" s="222">
        <v>0</v>
      </c>
      <c r="G99" s="226">
        <v>506</v>
      </c>
      <c r="H99" s="227">
        <v>0</v>
      </c>
      <c r="I99" s="235">
        <f t="shared" si="9"/>
        <v>2388</v>
      </c>
      <c r="J99" s="222">
        <v>1512</v>
      </c>
      <c r="K99" s="221">
        <v>0</v>
      </c>
      <c r="L99" s="254">
        <v>876</v>
      </c>
      <c r="M99" s="221">
        <v>0</v>
      </c>
      <c r="N99" s="235">
        <f t="shared" si="10"/>
        <v>495</v>
      </c>
      <c r="O99" s="222">
        <v>495</v>
      </c>
      <c r="P99" s="222">
        <v>0</v>
      </c>
      <c r="Q99" s="226">
        <v>0</v>
      </c>
      <c r="R99" s="227">
        <v>0</v>
      </c>
      <c r="S99" s="235">
        <f t="shared" si="11"/>
        <v>313</v>
      </c>
      <c r="T99" s="226">
        <v>0</v>
      </c>
      <c r="U99" s="226">
        <v>0</v>
      </c>
      <c r="V99" s="226">
        <v>313</v>
      </c>
      <c r="W99" s="226">
        <v>0</v>
      </c>
      <c r="X99" s="235">
        <f t="shared" si="12"/>
        <v>119</v>
      </c>
      <c r="Y99" s="226">
        <v>0</v>
      </c>
      <c r="Z99" s="226">
        <v>0</v>
      </c>
      <c r="AA99" s="226">
        <v>119</v>
      </c>
      <c r="AB99" s="226">
        <v>0</v>
      </c>
      <c r="AC99" s="226">
        <v>0</v>
      </c>
      <c r="AD99" s="226">
        <v>0</v>
      </c>
      <c r="AE99" s="226">
        <v>0</v>
      </c>
      <c r="AF99" s="226">
        <v>0</v>
      </c>
      <c r="AG99" s="226">
        <v>0</v>
      </c>
      <c r="AH99" s="226">
        <v>0</v>
      </c>
      <c r="AI99" s="226">
        <v>0</v>
      </c>
      <c r="AJ99" s="226">
        <v>0</v>
      </c>
      <c r="AK99" s="235">
        <f t="shared" si="13"/>
        <v>1161</v>
      </c>
      <c r="AL99" s="226">
        <v>151</v>
      </c>
      <c r="AM99" s="226">
        <v>0</v>
      </c>
      <c r="AN99" s="226">
        <v>1010</v>
      </c>
      <c r="AO99" s="226">
        <v>0</v>
      </c>
      <c r="AP99" s="226">
        <v>0</v>
      </c>
      <c r="AQ99" s="226">
        <v>0</v>
      </c>
      <c r="AR99" s="226">
        <v>0</v>
      </c>
      <c r="AS99" s="227">
        <v>0</v>
      </c>
    </row>
    <row r="100" spans="1:45" ht="15.75" thickBot="1" x14ac:dyDescent="0.3">
      <c r="A100" s="285" t="s">
        <v>303</v>
      </c>
      <c r="B100" s="286"/>
      <c r="C100" s="256">
        <f t="shared" si="7"/>
        <v>0</v>
      </c>
      <c r="D100" s="236">
        <f t="shared" si="8"/>
        <v>0</v>
      </c>
      <c r="E100" s="223">
        <v>0</v>
      </c>
      <c r="F100" s="223">
        <v>0</v>
      </c>
      <c r="G100" s="228">
        <v>0</v>
      </c>
      <c r="H100" s="229">
        <v>0</v>
      </c>
      <c r="I100" s="236">
        <f t="shared" si="9"/>
        <v>0</v>
      </c>
      <c r="J100" s="223">
        <v>0</v>
      </c>
      <c r="K100" s="223">
        <v>0</v>
      </c>
      <c r="L100" s="255">
        <v>0</v>
      </c>
      <c r="M100" s="229">
        <v>0</v>
      </c>
      <c r="N100" s="236">
        <f t="shared" si="10"/>
        <v>0</v>
      </c>
      <c r="O100" s="223">
        <v>0</v>
      </c>
      <c r="P100" s="223">
        <v>0</v>
      </c>
      <c r="Q100" s="228">
        <v>0</v>
      </c>
      <c r="R100" s="229">
        <v>0</v>
      </c>
      <c r="S100" s="236">
        <f t="shared" si="11"/>
        <v>0</v>
      </c>
      <c r="T100" s="228">
        <v>0</v>
      </c>
      <c r="U100" s="228">
        <v>0</v>
      </c>
      <c r="V100" s="228">
        <v>0</v>
      </c>
      <c r="W100" s="228">
        <v>0</v>
      </c>
      <c r="X100" s="236">
        <f t="shared" si="12"/>
        <v>0</v>
      </c>
      <c r="Y100" s="228">
        <v>0</v>
      </c>
      <c r="Z100" s="228">
        <v>0</v>
      </c>
      <c r="AA100" s="228">
        <v>0</v>
      </c>
      <c r="AB100" s="228">
        <v>0</v>
      </c>
      <c r="AC100" s="228">
        <v>0</v>
      </c>
      <c r="AD100" s="228">
        <v>0</v>
      </c>
      <c r="AE100" s="228">
        <v>0</v>
      </c>
      <c r="AF100" s="228">
        <v>0</v>
      </c>
      <c r="AG100" s="228">
        <v>0</v>
      </c>
      <c r="AH100" s="228">
        <v>0</v>
      </c>
      <c r="AI100" s="228">
        <v>0</v>
      </c>
      <c r="AJ100" s="228">
        <v>0</v>
      </c>
      <c r="AK100" s="236">
        <f t="shared" si="13"/>
        <v>0</v>
      </c>
      <c r="AL100" s="228">
        <v>0</v>
      </c>
      <c r="AM100" s="228">
        <v>0</v>
      </c>
      <c r="AN100" s="228">
        <v>0</v>
      </c>
      <c r="AO100" s="228">
        <v>0</v>
      </c>
      <c r="AP100" s="228">
        <v>0</v>
      </c>
      <c r="AQ100" s="228">
        <v>0</v>
      </c>
      <c r="AR100" s="228">
        <v>0</v>
      </c>
      <c r="AS100" s="229">
        <v>0</v>
      </c>
    </row>
    <row r="102" spans="1:45" x14ac:dyDescent="0.25">
      <c r="A102" s="27" t="s">
        <v>37</v>
      </c>
    </row>
    <row r="103" spans="1:45" x14ac:dyDescent="0.25">
      <c r="A103" s="28" t="s">
        <v>38</v>
      </c>
    </row>
    <row r="104" spans="1:45" x14ac:dyDescent="0.25">
      <c r="A104" s="27" t="s">
        <v>309</v>
      </c>
    </row>
    <row r="106" spans="1:45" x14ac:dyDescent="0.25">
      <c r="A106" s="252"/>
    </row>
  </sheetData>
  <sheetProtection algorithmName="SHA-512" hashValue="Uh9pF9LaprHghrBMFHdlT/DbS0Sr5YbFxZ013tsxvTO2Rotp+pW91KPgdwz/6zJPl9KiuORyzDOsg0B177KIag==" saltValue="0VF2frdut8pAc3BWihnnuw==" spinCount="100000" sheet="1" objects="1" scenarios="1"/>
  <mergeCells count="179">
    <mergeCell ref="A1:AS1"/>
    <mergeCell ref="A2:AS2"/>
    <mergeCell ref="A3:AS3"/>
    <mergeCell ref="A4:AS4"/>
    <mergeCell ref="A5:AS5"/>
    <mergeCell ref="A7:AS7"/>
    <mergeCell ref="A8:AS8"/>
    <mergeCell ref="A9:AS9"/>
    <mergeCell ref="A11:AS11"/>
    <mergeCell ref="A12:AS12"/>
    <mergeCell ref="A13:AS13"/>
    <mergeCell ref="A15:B17"/>
    <mergeCell ref="C15:C17"/>
    <mergeCell ref="D15:H15"/>
    <mergeCell ref="I15:M15"/>
    <mergeCell ref="N15:R15"/>
    <mergeCell ref="S15:W15"/>
    <mergeCell ref="X15:AJ15"/>
    <mergeCell ref="AK15:AS15"/>
    <mergeCell ref="D16:D17"/>
    <mergeCell ref="E16:F17"/>
    <mergeCell ref="G16:H17"/>
    <mergeCell ref="I16:I17"/>
    <mergeCell ref="J16:K17"/>
    <mergeCell ref="L16:M17"/>
    <mergeCell ref="N16:N17"/>
    <mergeCell ref="AK16:AK17"/>
    <mergeCell ref="AL16:AM17"/>
    <mergeCell ref="AN16:AO17"/>
    <mergeCell ref="AP16:AQ17"/>
    <mergeCell ref="AR16:AS17"/>
    <mergeCell ref="A18:B18"/>
    <mergeCell ref="E18:F18"/>
    <mergeCell ref="G18:H18"/>
    <mergeCell ref="J18:K18"/>
    <mergeCell ref="L18:M18"/>
    <mergeCell ref="Y16:Z17"/>
    <mergeCell ref="AA16:AB17"/>
    <mergeCell ref="AC16:AD17"/>
    <mergeCell ref="AE16:AF17"/>
    <mergeCell ref="AG16:AH17"/>
    <mergeCell ref="AI16:AJ17"/>
    <mergeCell ref="O16:P17"/>
    <mergeCell ref="Q16:R17"/>
    <mergeCell ref="S16:S17"/>
    <mergeCell ref="T16:U17"/>
    <mergeCell ref="V16:W17"/>
    <mergeCell ref="X16:X17"/>
    <mergeCell ref="AP18:AQ18"/>
    <mergeCell ref="AR18:AS18"/>
    <mergeCell ref="A19:A20"/>
    <mergeCell ref="E19:F19"/>
    <mergeCell ref="G19:H19"/>
    <mergeCell ref="J19:K19"/>
    <mergeCell ref="L19:M19"/>
    <mergeCell ref="O19:P19"/>
    <mergeCell ref="Q19:R19"/>
    <mergeCell ref="T19:U19"/>
    <mergeCell ref="AC18:AD18"/>
    <mergeCell ref="AE18:AF18"/>
    <mergeCell ref="AG18:AH18"/>
    <mergeCell ref="AI18:AJ18"/>
    <mergeCell ref="AL18:AM18"/>
    <mergeCell ref="AN18:AO18"/>
    <mergeCell ref="O18:P18"/>
    <mergeCell ref="Q18:R18"/>
    <mergeCell ref="T18:U18"/>
    <mergeCell ref="V18:W18"/>
    <mergeCell ref="Y18:Z18"/>
    <mergeCell ref="AA18:AB18"/>
    <mergeCell ref="AI19:AJ19"/>
    <mergeCell ref="AL19:AM19"/>
    <mergeCell ref="AN19:AO19"/>
    <mergeCell ref="AP19:AQ19"/>
    <mergeCell ref="AR19:AS19"/>
    <mergeCell ref="E20:F20"/>
    <mergeCell ref="G20:H20"/>
    <mergeCell ref="J20:K20"/>
    <mergeCell ref="L20:M20"/>
    <mergeCell ref="O20:P20"/>
    <mergeCell ref="V19:W19"/>
    <mergeCell ref="Y19:Z19"/>
    <mergeCell ref="AA19:AB19"/>
    <mergeCell ref="AC19:AD19"/>
    <mergeCell ref="AE19:AF19"/>
    <mergeCell ref="AG19:AH19"/>
    <mergeCell ref="A26:B26"/>
    <mergeCell ref="A27:B27"/>
    <mergeCell ref="A28:B28"/>
    <mergeCell ref="A29:B29"/>
    <mergeCell ref="A30:B30"/>
    <mergeCell ref="A31:B31"/>
    <mergeCell ref="AR20:AS20"/>
    <mergeCell ref="A21:B21"/>
    <mergeCell ref="A22:B22"/>
    <mergeCell ref="A23:B23"/>
    <mergeCell ref="A24:B24"/>
    <mergeCell ref="A25:B25"/>
    <mergeCell ref="AE20:AF20"/>
    <mergeCell ref="AG20:AH20"/>
    <mergeCell ref="AI20:AJ20"/>
    <mergeCell ref="AL20:AM20"/>
    <mergeCell ref="AN20:AO20"/>
    <mergeCell ref="AP20:AQ20"/>
    <mergeCell ref="Q20:R20"/>
    <mergeCell ref="T20:U20"/>
    <mergeCell ref="V20:W20"/>
    <mergeCell ref="Y20:Z20"/>
    <mergeCell ref="AA20:AB20"/>
    <mergeCell ref="AC20:AD20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B83"/>
    <mergeCell ref="A84:B84"/>
    <mergeCell ref="A85:B85"/>
    <mergeCell ref="A98:B98"/>
    <mergeCell ref="A99:B99"/>
    <mergeCell ref="A100:B100"/>
    <mergeCell ref="A92:B92"/>
    <mergeCell ref="A93:B93"/>
    <mergeCell ref="A94:B94"/>
    <mergeCell ref="A95:B95"/>
    <mergeCell ref="A96:B96"/>
    <mergeCell ref="A97:B9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6"/>
  <sheetViews>
    <sheetView workbookViewId="0">
      <selection activeCell="Q21" sqref="Q21"/>
    </sheetView>
  </sheetViews>
  <sheetFormatPr defaultRowHeight="12" x14ac:dyDescent="0.25"/>
  <cols>
    <col min="1" max="1" width="24.28515625" style="125" customWidth="1"/>
    <col min="2" max="2" width="9.7109375" style="211" customWidth="1"/>
    <col min="3" max="3" width="10.7109375" style="212" customWidth="1"/>
    <col min="4" max="4" width="11.7109375" style="212" customWidth="1"/>
    <col min="5" max="14" width="11.7109375" style="213" customWidth="1"/>
    <col min="15" max="15" width="13.7109375" style="213" customWidth="1"/>
    <col min="16" max="17" width="11.7109375" style="213" customWidth="1"/>
    <col min="18" max="21" width="11.7109375" style="214" customWidth="1"/>
    <col min="22" max="23" width="11.7109375" style="213" customWidth="1"/>
    <col min="24" max="256" width="9.140625" style="123"/>
    <col min="257" max="257" width="24.28515625" style="123" customWidth="1"/>
    <col min="258" max="258" width="9.7109375" style="123" customWidth="1"/>
    <col min="259" max="259" width="10.7109375" style="123" customWidth="1"/>
    <col min="260" max="270" width="11.7109375" style="123" customWidth="1"/>
    <col min="271" max="271" width="13.7109375" style="123" customWidth="1"/>
    <col min="272" max="279" width="11.7109375" style="123" customWidth="1"/>
    <col min="280" max="512" width="9.140625" style="123"/>
    <col min="513" max="513" width="24.28515625" style="123" customWidth="1"/>
    <col min="514" max="514" width="9.7109375" style="123" customWidth="1"/>
    <col min="515" max="515" width="10.7109375" style="123" customWidth="1"/>
    <col min="516" max="526" width="11.7109375" style="123" customWidth="1"/>
    <col min="527" max="527" width="13.7109375" style="123" customWidth="1"/>
    <col min="528" max="535" width="11.7109375" style="123" customWidth="1"/>
    <col min="536" max="768" width="9.140625" style="123"/>
    <col min="769" max="769" width="24.28515625" style="123" customWidth="1"/>
    <col min="770" max="770" width="9.7109375" style="123" customWidth="1"/>
    <col min="771" max="771" width="10.7109375" style="123" customWidth="1"/>
    <col min="772" max="782" width="11.7109375" style="123" customWidth="1"/>
    <col min="783" max="783" width="13.7109375" style="123" customWidth="1"/>
    <col min="784" max="791" width="11.7109375" style="123" customWidth="1"/>
    <col min="792" max="1024" width="9.140625" style="123"/>
    <col min="1025" max="1025" width="24.28515625" style="123" customWidth="1"/>
    <col min="1026" max="1026" width="9.7109375" style="123" customWidth="1"/>
    <col min="1027" max="1027" width="10.7109375" style="123" customWidth="1"/>
    <col min="1028" max="1038" width="11.7109375" style="123" customWidth="1"/>
    <col min="1039" max="1039" width="13.7109375" style="123" customWidth="1"/>
    <col min="1040" max="1047" width="11.7109375" style="123" customWidth="1"/>
    <col min="1048" max="1280" width="9.140625" style="123"/>
    <col min="1281" max="1281" width="24.28515625" style="123" customWidth="1"/>
    <col min="1282" max="1282" width="9.7109375" style="123" customWidth="1"/>
    <col min="1283" max="1283" width="10.7109375" style="123" customWidth="1"/>
    <col min="1284" max="1294" width="11.7109375" style="123" customWidth="1"/>
    <col min="1295" max="1295" width="13.7109375" style="123" customWidth="1"/>
    <col min="1296" max="1303" width="11.7109375" style="123" customWidth="1"/>
    <col min="1304" max="1536" width="9.140625" style="123"/>
    <col min="1537" max="1537" width="24.28515625" style="123" customWidth="1"/>
    <col min="1538" max="1538" width="9.7109375" style="123" customWidth="1"/>
    <col min="1539" max="1539" width="10.7109375" style="123" customWidth="1"/>
    <col min="1540" max="1550" width="11.7109375" style="123" customWidth="1"/>
    <col min="1551" max="1551" width="13.7109375" style="123" customWidth="1"/>
    <col min="1552" max="1559" width="11.7109375" style="123" customWidth="1"/>
    <col min="1560" max="1792" width="9.140625" style="123"/>
    <col min="1793" max="1793" width="24.28515625" style="123" customWidth="1"/>
    <col min="1794" max="1794" width="9.7109375" style="123" customWidth="1"/>
    <col min="1795" max="1795" width="10.7109375" style="123" customWidth="1"/>
    <col min="1796" max="1806" width="11.7109375" style="123" customWidth="1"/>
    <col min="1807" max="1807" width="13.7109375" style="123" customWidth="1"/>
    <col min="1808" max="1815" width="11.7109375" style="123" customWidth="1"/>
    <col min="1816" max="2048" width="9.140625" style="123"/>
    <col min="2049" max="2049" width="24.28515625" style="123" customWidth="1"/>
    <col min="2050" max="2050" width="9.7109375" style="123" customWidth="1"/>
    <col min="2051" max="2051" width="10.7109375" style="123" customWidth="1"/>
    <col min="2052" max="2062" width="11.7109375" style="123" customWidth="1"/>
    <col min="2063" max="2063" width="13.7109375" style="123" customWidth="1"/>
    <col min="2064" max="2071" width="11.7109375" style="123" customWidth="1"/>
    <col min="2072" max="2304" width="9.140625" style="123"/>
    <col min="2305" max="2305" width="24.28515625" style="123" customWidth="1"/>
    <col min="2306" max="2306" width="9.7109375" style="123" customWidth="1"/>
    <col min="2307" max="2307" width="10.7109375" style="123" customWidth="1"/>
    <col min="2308" max="2318" width="11.7109375" style="123" customWidth="1"/>
    <col min="2319" max="2319" width="13.7109375" style="123" customWidth="1"/>
    <col min="2320" max="2327" width="11.7109375" style="123" customWidth="1"/>
    <col min="2328" max="2560" width="9.140625" style="123"/>
    <col min="2561" max="2561" width="24.28515625" style="123" customWidth="1"/>
    <col min="2562" max="2562" width="9.7109375" style="123" customWidth="1"/>
    <col min="2563" max="2563" width="10.7109375" style="123" customWidth="1"/>
    <col min="2564" max="2574" width="11.7109375" style="123" customWidth="1"/>
    <col min="2575" max="2575" width="13.7109375" style="123" customWidth="1"/>
    <col min="2576" max="2583" width="11.7109375" style="123" customWidth="1"/>
    <col min="2584" max="2816" width="9.140625" style="123"/>
    <col min="2817" max="2817" width="24.28515625" style="123" customWidth="1"/>
    <col min="2818" max="2818" width="9.7109375" style="123" customWidth="1"/>
    <col min="2819" max="2819" width="10.7109375" style="123" customWidth="1"/>
    <col min="2820" max="2830" width="11.7109375" style="123" customWidth="1"/>
    <col min="2831" max="2831" width="13.7109375" style="123" customWidth="1"/>
    <col min="2832" max="2839" width="11.7109375" style="123" customWidth="1"/>
    <col min="2840" max="3072" width="9.140625" style="123"/>
    <col min="3073" max="3073" width="24.28515625" style="123" customWidth="1"/>
    <col min="3074" max="3074" width="9.7109375" style="123" customWidth="1"/>
    <col min="3075" max="3075" width="10.7109375" style="123" customWidth="1"/>
    <col min="3076" max="3086" width="11.7109375" style="123" customWidth="1"/>
    <col min="3087" max="3087" width="13.7109375" style="123" customWidth="1"/>
    <col min="3088" max="3095" width="11.7109375" style="123" customWidth="1"/>
    <col min="3096" max="3328" width="9.140625" style="123"/>
    <col min="3329" max="3329" width="24.28515625" style="123" customWidth="1"/>
    <col min="3330" max="3330" width="9.7109375" style="123" customWidth="1"/>
    <col min="3331" max="3331" width="10.7109375" style="123" customWidth="1"/>
    <col min="3332" max="3342" width="11.7109375" style="123" customWidth="1"/>
    <col min="3343" max="3343" width="13.7109375" style="123" customWidth="1"/>
    <col min="3344" max="3351" width="11.7109375" style="123" customWidth="1"/>
    <col min="3352" max="3584" width="9.140625" style="123"/>
    <col min="3585" max="3585" width="24.28515625" style="123" customWidth="1"/>
    <col min="3586" max="3586" width="9.7109375" style="123" customWidth="1"/>
    <col min="3587" max="3587" width="10.7109375" style="123" customWidth="1"/>
    <col min="3588" max="3598" width="11.7109375" style="123" customWidth="1"/>
    <col min="3599" max="3599" width="13.7109375" style="123" customWidth="1"/>
    <col min="3600" max="3607" width="11.7109375" style="123" customWidth="1"/>
    <col min="3608" max="3840" width="9.140625" style="123"/>
    <col min="3841" max="3841" width="24.28515625" style="123" customWidth="1"/>
    <col min="3842" max="3842" width="9.7109375" style="123" customWidth="1"/>
    <col min="3843" max="3843" width="10.7109375" style="123" customWidth="1"/>
    <col min="3844" max="3854" width="11.7109375" style="123" customWidth="1"/>
    <col min="3855" max="3855" width="13.7109375" style="123" customWidth="1"/>
    <col min="3856" max="3863" width="11.7109375" style="123" customWidth="1"/>
    <col min="3864" max="4096" width="9.140625" style="123"/>
    <col min="4097" max="4097" width="24.28515625" style="123" customWidth="1"/>
    <col min="4098" max="4098" width="9.7109375" style="123" customWidth="1"/>
    <col min="4099" max="4099" width="10.7109375" style="123" customWidth="1"/>
    <col min="4100" max="4110" width="11.7109375" style="123" customWidth="1"/>
    <col min="4111" max="4111" width="13.7109375" style="123" customWidth="1"/>
    <col min="4112" max="4119" width="11.7109375" style="123" customWidth="1"/>
    <col min="4120" max="4352" width="9.140625" style="123"/>
    <col min="4353" max="4353" width="24.28515625" style="123" customWidth="1"/>
    <col min="4354" max="4354" width="9.7109375" style="123" customWidth="1"/>
    <col min="4355" max="4355" width="10.7109375" style="123" customWidth="1"/>
    <col min="4356" max="4366" width="11.7109375" style="123" customWidth="1"/>
    <col min="4367" max="4367" width="13.7109375" style="123" customWidth="1"/>
    <col min="4368" max="4375" width="11.7109375" style="123" customWidth="1"/>
    <col min="4376" max="4608" width="9.140625" style="123"/>
    <col min="4609" max="4609" width="24.28515625" style="123" customWidth="1"/>
    <col min="4610" max="4610" width="9.7109375" style="123" customWidth="1"/>
    <col min="4611" max="4611" width="10.7109375" style="123" customWidth="1"/>
    <col min="4612" max="4622" width="11.7109375" style="123" customWidth="1"/>
    <col min="4623" max="4623" width="13.7109375" style="123" customWidth="1"/>
    <col min="4624" max="4631" width="11.7109375" style="123" customWidth="1"/>
    <col min="4632" max="4864" width="9.140625" style="123"/>
    <col min="4865" max="4865" width="24.28515625" style="123" customWidth="1"/>
    <col min="4866" max="4866" width="9.7109375" style="123" customWidth="1"/>
    <col min="4867" max="4867" width="10.7109375" style="123" customWidth="1"/>
    <col min="4868" max="4878" width="11.7109375" style="123" customWidth="1"/>
    <col min="4879" max="4879" width="13.7109375" style="123" customWidth="1"/>
    <col min="4880" max="4887" width="11.7109375" style="123" customWidth="1"/>
    <col min="4888" max="5120" width="9.140625" style="123"/>
    <col min="5121" max="5121" width="24.28515625" style="123" customWidth="1"/>
    <col min="5122" max="5122" width="9.7109375" style="123" customWidth="1"/>
    <col min="5123" max="5123" width="10.7109375" style="123" customWidth="1"/>
    <col min="5124" max="5134" width="11.7109375" style="123" customWidth="1"/>
    <col min="5135" max="5135" width="13.7109375" style="123" customWidth="1"/>
    <col min="5136" max="5143" width="11.7109375" style="123" customWidth="1"/>
    <col min="5144" max="5376" width="9.140625" style="123"/>
    <col min="5377" max="5377" width="24.28515625" style="123" customWidth="1"/>
    <col min="5378" max="5378" width="9.7109375" style="123" customWidth="1"/>
    <col min="5379" max="5379" width="10.7109375" style="123" customWidth="1"/>
    <col min="5380" max="5390" width="11.7109375" style="123" customWidth="1"/>
    <col min="5391" max="5391" width="13.7109375" style="123" customWidth="1"/>
    <col min="5392" max="5399" width="11.7109375" style="123" customWidth="1"/>
    <col min="5400" max="5632" width="9.140625" style="123"/>
    <col min="5633" max="5633" width="24.28515625" style="123" customWidth="1"/>
    <col min="5634" max="5634" width="9.7109375" style="123" customWidth="1"/>
    <col min="5635" max="5635" width="10.7109375" style="123" customWidth="1"/>
    <col min="5636" max="5646" width="11.7109375" style="123" customWidth="1"/>
    <col min="5647" max="5647" width="13.7109375" style="123" customWidth="1"/>
    <col min="5648" max="5655" width="11.7109375" style="123" customWidth="1"/>
    <col min="5656" max="5888" width="9.140625" style="123"/>
    <col min="5889" max="5889" width="24.28515625" style="123" customWidth="1"/>
    <col min="5890" max="5890" width="9.7109375" style="123" customWidth="1"/>
    <col min="5891" max="5891" width="10.7109375" style="123" customWidth="1"/>
    <col min="5892" max="5902" width="11.7109375" style="123" customWidth="1"/>
    <col min="5903" max="5903" width="13.7109375" style="123" customWidth="1"/>
    <col min="5904" max="5911" width="11.7109375" style="123" customWidth="1"/>
    <col min="5912" max="6144" width="9.140625" style="123"/>
    <col min="6145" max="6145" width="24.28515625" style="123" customWidth="1"/>
    <col min="6146" max="6146" width="9.7109375" style="123" customWidth="1"/>
    <col min="6147" max="6147" width="10.7109375" style="123" customWidth="1"/>
    <col min="6148" max="6158" width="11.7109375" style="123" customWidth="1"/>
    <col min="6159" max="6159" width="13.7109375" style="123" customWidth="1"/>
    <col min="6160" max="6167" width="11.7109375" style="123" customWidth="1"/>
    <col min="6168" max="6400" width="9.140625" style="123"/>
    <col min="6401" max="6401" width="24.28515625" style="123" customWidth="1"/>
    <col min="6402" max="6402" width="9.7109375" style="123" customWidth="1"/>
    <col min="6403" max="6403" width="10.7109375" style="123" customWidth="1"/>
    <col min="6404" max="6414" width="11.7109375" style="123" customWidth="1"/>
    <col min="6415" max="6415" width="13.7109375" style="123" customWidth="1"/>
    <col min="6416" max="6423" width="11.7109375" style="123" customWidth="1"/>
    <col min="6424" max="6656" width="9.140625" style="123"/>
    <col min="6657" max="6657" width="24.28515625" style="123" customWidth="1"/>
    <col min="6658" max="6658" width="9.7109375" style="123" customWidth="1"/>
    <col min="6659" max="6659" width="10.7109375" style="123" customWidth="1"/>
    <col min="6660" max="6670" width="11.7109375" style="123" customWidth="1"/>
    <col min="6671" max="6671" width="13.7109375" style="123" customWidth="1"/>
    <col min="6672" max="6679" width="11.7109375" style="123" customWidth="1"/>
    <col min="6680" max="6912" width="9.140625" style="123"/>
    <col min="6913" max="6913" width="24.28515625" style="123" customWidth="1"/>
    <col min="6914" max="6914" width="9.7109375" style="123" customWidth="1"/>
    <col min="6915" max="6915" width="10.7109375" style="123" customWidth="1"/>
    <col min="6916" max="6926" width="11.7109375" style="123" customWidth="1"/>
    <col min="6927" max="6927" width="13.7109375" style="123" customWidth="1"/>
    <col min="6928" max="6935" width="11.7109375" style="123" customWidth="1"/>
    <col min="6936" max="7168" width="9.140625" style="123"/>
    <col min="7169" max="7169" width="24.28515625" style="123" customWidth="1"/>
    <col min="7170" max="7170" width="9.7109375" style="123" customWidth="1"/>
    <col min="7171" max="7171" width="10.7109375" style="123" customWidth="1"/>
    <col min="7172" max="7182" width="11.7109375" style="123" customWidth="1"/>
    <col min="7183" max="7183" width="13.7109375" style="123" customWidth="1"/>
    <col min="7184" max="7191" width="11.7109375" style="123" customWidth="1"/>
    <col min="7192" max="7424" width="9.140625" style="123"/>
    <col min="7425" max="7425" width="24.28515625" style="123" customWidth="1"/>
    <col min="7426" max="7426" width="9.7109375" style="123" customWidth="1"/>
    <col min="7427" max="7427" width="10.7109375" style="123" customWidth="1"/>
    <col min="7428" max="7438" width="11.7109375" style="123" customWidth="1"/>
    <col min="7439" max="7439" width="13.7109375" style="123" customWidth="1"/>
    <col min="7440" max="7447" width="11.7109375" style="123" customWidth="1"/>
    <col min="7448" max="7680" width="9.140625" style="123"/>
    <col min="7681" max="7681" width="24.28515625" style="123" customWidth="1"/>
    <col min="7682" max="7682" width="9.7109375" style="123" customWidth="1"/>
    <col min="7683" max="7683" width="10.7109375" style="123" customWidth="1"/>
    <col min="7684" max="7694" width="11.7109375" style="123" customWidth="1"/>
    <col min="7695" max="7695" width="13.7109375" style="123" customWidth="1"/>
    <col min="7696" max="7703" width="11.7109375" style="123" customWidth="1"/>
    <col min="7704" max="7936" width="9.140625" style="123"/>
    <col min="7937" max="7937" width="24.28515625" style="123" customWidth="1"/>
    <col min="7938" max="7938" width="9.7109375" style="123" customWidth="1"/>
    <col min="7939" max="7939" width="10.7109375" style="123" customWidth="1"/>
    <col min="7940" max="7950" width="11.7109375" style="123" customWidth="1"/>
    <col min="7951" max="7951" width="13.7109375" style="123" customWidth="1"/>
    <col min="7952" max="7959" width="11.7109375" style="123" customWidth="1"/>
    <col min="7960" max="8192" width="9.140625" style="123"/>
    <col min="8193" max="8193" width="24.28515625" style="123" customWidth="1"/>
    <col min="8194" max="8194" width="9.7109375" style="123" customWidth="1"/>
    <col min="8195" max="8195" width="10.7109375" style="123" customWidth="1"/>
    <col min="8196" max="8206" width="11.7109375" style="123" customWidth="1"/>
    <col min="8207" max="8207" width="13.7109375" style="123" customWidth="1"/>
    <col min="8208" max="8215" width="11.7109375" style="123" customWidth="1"/>
    <col min="8216" max="8448" width="9.140625" style="123"/>
    <col min="8449" max="8449" width="24.28515625" style="123" customWidth="1"/>
    <col min="8450" max="8450" width="9.7109375" style="123" customWidth="1"/>
    <col min="8451" max="8451" width="10.7109375" style="123" customWidth="1"/>
    <col min="8452" max="8462" width="11.7109375" style="123" customWidth="1"/>
    <col min="8463" max="8463" width="13.7109375" style="123" customWidth="1"/>
    <col min="8464" max="8471" width="11.7109375" style="123" customWidth="1"/>
    <col min="8472" max="8704" width="9.140625" style="123"/>
    <col min="8705" max="8705" width="24.28515625" style="123" customWidth="1"/>
    <col min="8706" max="8706" width="9.7109375" style="123" customWidth="1"/>
    <col min="8707" max="8707" width="10.7109375" style="123" customWidth="1"/>
    <col min="8708" max="8718" width="11.7109375" style="123" customWidth="1"/>
    <col min="8719" max="8719" width="13.7109375" style="123" customWidth="1"/>
    <col min="8720" max="8727" width="11.7109375" style="123" customWidth="1"/>
    <col min="8728" max="8960" width="9.140625" style="123"/>
    <col min="8961" max="8961" width="24.28515625" style="123" customWidth="1"/>
    <col min="8962" max="8962" width="9.7109375" style="123" customWidth="1"/>
    <col min="8963" max="8963" width="10.7109375" style="123" customWidth="1"/>
    <col min="8964" max="8974" width="11.7109375" style="123" customWidth="1"/>
    <col min="8975" max="8975" width="13.7109375" style="123" customWidth="1"/>
    <col min="8976" max="8983" width="11.7109375" style="123" customWidth="1"/>
    <col min="8984" max="9216" width="9.140625" style="123"/>
    <col min="9217" max="9217" width="24.28515625" style="123" customWidth="1"/>
    <col min="9218" max="9218" width="9.7109375" style="123" customWidth="1"/>
    <col min="9219" max="9219" width="10.7109375" style="123" customWidth="1"/>
    <col min="9220" max="9230" width="11.7109375" style="123" customWidth="1"/>
    <col min="9231" max="9231" width="13.7109375" style="123" customWidth="1"/>
    <col min="9232" max="9239" width="11.7109375" style="123" customWidth="1"/>
    <col min="9240" max="9472" width="9.140625" style="123"/>
    <col min="9473" max="9473" width="24.28515625" style="123" customWidth="1"/>
    <col min="9474" max="9474" width="9.7109375" style="123" customWidth="1"/>
    <col min="9475" max="9475" width="10.7109375" style="123" customWidth="1"/>
    <col min="9476" max="9486" width="11.7109375" style="123" customWidth="1"/>
    <col min="9487" max="9487" width="13.7109375" style="123" customWidth="1"/>
    <col min="9488" max="9495" width="11.7109375" style="123" customWidth="1"/>
    <col min="9496" max="9728" width="9.140625" style="123"/>
    <col min="9729" max="9729" width="24.28515625" style="123" customWidth="1"/>
    <col min="9730" max="9730" width="9.7109375" style="123" customWidth="1"/>
    <col min="9731" max="9731" width="10.7109375" style="123" customWidth="1"/>
    <col min="9732" max="9742" width="11.7109375" style="123" customWidth="1"/>
    <col min="9743" max="9743" width="13.7109375" style="123" customWidth="1"/>
    <col min="9744" max="9751" width="11.7109375" style="123" customWidth="1"/>
    <col min="9752" max="9984" width="9.140625" style="123"/>
    <col min="9985" max="9985" width="24.28515625" style="123" customWidth="1"/>
    <col min="9986" max="9986" width="9.7109375" style="123" customWidth="1"/>
    <col min="9987" max="9987" width="10.7109375" style="123" customWidth="1"/>
    <col min="9988" max="9998" width="11.7109375" style="123" customWidth="1"/>
    <col min="9999" max="9999" width="13.7109375" style="123" customWidth="1"/>
    <col min="10000" max="10007" width="11.7109375" style="123" customWidth="1"/>
    <col min="10008" max="10240" width="9.140625" style="123"/>
    <col min="10241" max="10241" width="24.28515625" style="123" customWidth="1"/>
    <col min="10242" max="10242" width="9.7109375" style="123" customWidth="1"/>
    <col min="10243" max="10243" width="10.7109375" style="123" customWidth="1"/>
    <col min="10244" max="10254" width="11.7109375" style="123" customWidth="1"/>
    <col min="10255" max="10255" width="13.7109375" style="123" customWidth="1"/>
    <col min="10256" max="10263" width="11.7109375" style="123" customWidth="1"/>
    <col min="10264" max="10496" width="9.140625" style="123"/>
    <col min="10497" max="10497" width="24.28515625" style="123" customWidth="1"/>
    <col min="10498" max="10498" width="9.7109375" style="123" customWidth="1"/>
    <col min="10499" max="10499" width="10.7109375" style="123" customWidth="1"/>
    <col min="10500" max="10510" width="11.7109375" style="123" customWidth="1"/>
    <col min="10511" max="10511" width="13.7109375" style="123" customWidth="1"/>
    <col min="10512" max="10519" width="11.7109375" style="123" customWidth="1"/>
    <col min="10520" max="10752" width="9.140625" style="123"/>
    <col min="10753" max="10753" width="24.28515625" style="123" customWidth="1"/>
    <col min="10754" max="10754" width="9.7109375" style="123" customWidth="1"/>
    <col min="10755" max="10755" width="10.7109375" style="123" customWidth="1"/>
    <col min="10756" max="10766" width="11.7109375" style="123" customWidth="1"/>
    <col min="10767" max="10767" width="13.7109375" style="123" customWidth="1"/>
    <col min="10768" max="10775" width="11.7109375" style="123" customWidth="1"/>
    <col min="10776" max="11008" width="9.140625" style="123"/>
    <col min="11009" max="11009" width="24.28515625" style="123" customWidth="1"/>
    <col min="11010" max="11010" width="9.7109375" style="123" customWidth="1"/>
    <col min="11011" max="11011" width="10.7109375" style="123" customWidth="1"/>
    <col min="11012" max="11022" width="11.7109375" style="123" customWidth="1"/>
    <col min="11023" max="11023" width="13.7109375" style="123" customWidth="1"/>
    <col min="11024" max="11031" width="11.7109375" style="123" customWidth="1"/>
    <col min="11032" max="11264" width="9.140625" style="123"/>
    <col min="11265" max="11265" width="24.28515625" style="123" customWidth="1"/>
    <col min="11266" max="11266" width="9.7109375" style="123" customWidth="1"/>
    <col min="11267" max="11267" width="10.7109375" style="123" customWidth="1"/>
    <col min="11268" max="11278" width="11.7109375" style="123" customWidth="1"/>
    <col min="11279" max="11279" width="13.7109375" style="123" customWidth="1"/>
    <col min="11280" max="11287" width="11.7109375" style="123" customWidth="1"/>
    <col min="11288" max="11520" width="9.140625" style="123"/>
    <col min="11521" max="11521" width="24.28515625" style="123" customWidth="1"/>
    <col min="11522" max="11522" width="9.7109375" style="123" customWidth="1"/>
    <col min="11523" max="11523" width="10.7109375" style="123" customWidth="1"/>
    <col min="11524" max="11534" width="11.7109375" style="123" customWidth="1"/>
    <col min="11535" max="11535" width="13.7109375" style="123" customWidth="1"/>
    <col min="11536" max="11543" width="11.7109375" style="123" customWidth="1"/>
    <col min="11544" max="11776" width="9.140625" style="123"/>
    <col min="11777" max="11777" width="24.28515625" style="123" customWidth="1"/>
    <col min="11778" max="11778" width="9.7109375" style="123" customWidth="1"/>
    <col min="11779" max="11779" width="10.7109375" style="123" customWidth="1"/>
    <col min="11780" max="11790" width="11.7109375" style="123" customWidth="1"/>
    <col min="11791" max="11791" width="13.7109375" style="123" customWidth="1"/>
    <col min="11792" max="11799" width="11.7109375" style="123" customWidth="1"/>
    <col min="11800" max="12032" width="9.140625" style="123"/>
    <col min="12033" max="12033" width="24.28515625" style="123" customWidth="1"/>
    <col min="12034" max="12034" width="9.7109375" style="123" customWidth="1"/>
    <col min="12035" max="12035" width="10.7109375" style="123" customWidth="1"/>
    <col min="12036" max="12046" width="11.7109375" style="123" customWidth="1"/>
    <col min="12047" max="12047" width="13.7109375" style="123" customWidth="1"/>
    <col min="12048" max="12055" width="11.7109375" style="123" customWidth="1"/>
    <col min="12056" max="12288" width="9.140625" style="123"/>
    <col min="12289" max="12289" width="24.28515625" style="123" customWidth="1"/>
    <col min="12290" max="12290" width="9.7109375" style="123" customWidth="1"/>
    <col min="12291" max="12291" width="10.7109375" style="123" customWidth="1"/>
    <col min="12292" max="12302" width="11.7109375" style="123" customWidth="1"/>
    <col min="12303" max="12303" width="13.7109375" style="123" customWidth="1"/>
    <col min="12304" max="12311" width="11.7109375" style="123" customWidth="1"/>
    <col min="12312" max="12544" width="9.140625" style="123"/>
    <col min="12545" max="12545" width="24.28515625" style="123" customWidth="1"/>
    <col min="12546" max="12546" width="9.7109375" style="123" customWidth="1"/>
    <col min="12547" max="12547" width="10.7109375" style="123" customWidth="1"/>
    <col min="12548" max="12558" width="11.7109375" style="123" customWidth="1"/>
    <col min="12559" max="12559" width="13.7109375" style="123" customWidth="1"/>
    <col min="12560" max="12567" width="11.7109375" style="123" customWidth="1"/>
    <col min="12568" max="12800" width="9.140625" style="123"/>
    <col min="12801" max="12801" width="24.28515625" style="123" customWidth="1"/>
    <col min="12802" max="12802" width="9.7109375" style="123" customWidth="1"/>
    <col min="12803" max="12803" width="10.7109375" style="123" customWidth="1"/>
    <col min="12804" max="12814" width="11.7109375" style="123" customWidth="1"/>
    <col min="12815" max="12815" width="13.7109375" style="123" customWidth="1"/>
    <col min="12816" max="12823" width="11.7109375" style="123" customWidth="1"/>
    <col min="12824" max="13056" width="9.140625" style="123"/>
    <col min="13057" max="13057" width="24.28515625" style="123" customWidth="1"/>
    <col min="13058" max="13058" width="9.7109375" style="123" customWidth="1"/>
    <col min="13059" max="13059" width="10.7109375" style="123" customWidth="1"/>
    <col min="13060" max="13070" width="11.7109375" style="123" customWidth="1"/>
    <col min="13071" max="13071" width="13.7109375" style="123" customWidth="1"/>
    <col min="13072" max="13079" width="11.7109375" style="123" customWidth="1"/>
    <col min="13080" max="13312" width="9.140625" style="123"/>
    <col min="13313" max="13313" width="24.28515625" style="123" customWidth="1"/>
    <col min="13314" max="13314" width="9.7109375" style="123" customWidth="1"/>
    <col min="13315" max="13315" width="10.7109375" style="123" customWidth="1"/>
    <col min="13316" max="13326" width="11.7109375" style="123" customWidth="1"/>
    <col min="13327" max="13327" width="13.7109375" style="123" customWidth="1"/>
    <col min="13328" max="13335" width="11.7109375" style="123" customWidth="1"/>
    <col min="13336" max="13568" width="9.140625" style="123"/>
    <col min="13569" max="13569" width="24.28515625" style="123" customWidth="1"/>
    <col min="13570" max="13570" width="9.7109375" style="123" customWidth="1"/>
    <col min="13571" max="13571" width="10.7109375" style="123" customWidth="1"/>
    <col min="13572" max="13582" width="11.7109375" style="123" customWidth="1"/>
    <col min="13583" max="13583" width="13.7109375" style="123" customWidth="1"/>
    <col min="13584" max="13591" width="11.7109375" style="123" customWidth="1"/>
    <col min="13592" max="13824" width="9.140625" style="123"/>
    <col min="13825" max="13825" width="24.28515625" style="123" customWidth="1"/>
    <col min="13826" max="13826" width="9.7109375" style="123" customWidth="1"/>
    <col min="13827" max="13827" width="10.7109375" style="123" customWidth="1"/>
    <col min="13828" max="13838" width="11.7109375" style="123" customWidth="1"/>
    <col min="13839" max="13839" width="13.7109375" style="123" customWidth="1"/>
    <col min="13840" max="13847" width="11.7109375" style="123" customWidth="1"/>
    <col min="13848" max="14080" width="9.140625" style="123"/>
    <col min="14081" max="14081" width="24.28515625" style="123" customWidth="1"/>
    <col min="14082" max="14082" width="9.7109375" style="123" customWidth="1"/>
    <col min="14083" max="14083" width="10.7109375" style="123" customWidth="1"/>
    <col min="14084" max="14094" width="11.7109375" style="123" customWidth="1"/>
    <col min="14095" max="14095" width="13.7109375" style="123" customWidth="1"/>
    <col min="14096" max="14103" width="11.7109375" style="123" customWidth="1"/>
    <col min="14104" max="14336" width="9.140625" style="123"/>
    <col min="14337" max="14337" width="24.28515625" style="123" customWidth="1"/>
    <col min="14338" max="14338" width="9.7109375" style="123" customWidth="1"/>
    <col min="14339" max="14339" width="10.7109375" style="123" customWidth="1"/>
    <col min="14340" max="14350" width="11.7109375" style="123" customWidth="1"/>
    <col min="14351" max="14351" width="13.7109375" style="123" customWidth="1"/>
    <col min="14352" max="14359" width="11.7109375" style="123" customWidth="1"/>
    <col min="14360" max="14592" width="9.140625" style="123"/>
    <col min="14593" max="14593" width="24.28515625" style="123" customWidth="1"/>
    <col min="14594" max="14594" width="9.7109375" style="123" customWidth="1"/>
    <col min="14595" max="14595" width="10.7109375" style="123" customWidth="1"/>
    <col min="14596" max="14606" width="11.7109375" style="123" customWidth="1"/>
    <col min="14607" max="14607" width="13.7109375" style="123" customWidth="1"/>
    <col min="14608" max="14615" width="11.7109375" style="123" customWidth="1"/>
    <col min="14616" max="14848" width="9.140625" style="123"/>
    <col min="14849" max="14849" width="24.28515625" style="123" customWidth="1"/>
    <col min="14850" max="14850" width="9.7109375" style="123" customWidth="1"/>
    <col min="14851" max="14851" width="10.7109375" style="123" customWidth="1"/>
    <col min="14852" max="14862" width="11.7109375" style="123" customWidth="1"/>
    <col min="14863" max="14863" width="13.7109375" style="123" customWidth="1"/>
    <col min="14864" max="14871" width="11.7109375" style="123" customWidth="1"/>
    <col min="14872" max="15104" width="9.140625" style="123"/>
    <col min="15105" max="15105" width="24.28515625" style="123" customWidth="1"/>
    <col min="15106" max="15106" width="9.7109375" style="123" customWidth="1"/>
    <col min="15107" max="15107" width="10.7109375" style="123" customWidth="1"/>
    <col min="15108" max="15118" width="11.7109375" style="123" customWidth="1"/>
    <col min="15119" max="15119" width="13.7109375" style="123" customWidth="1"/>
    <col min="15120" max="15127" width="11.7109375" style="123" customWidth="1"/>
    <col min="15128" max="15360" width="9.140625" style="123"/>
    <col min="15361" max="15361" width="24.28515625" style="123" customWidth="1"/>
    <col min="15362" max="15362" width="9.7109375" style="123" customWidth="1"/>
    <col min="15363" max="15363" width="10.7109375" style="123" customWidth="1"/>
    <col min="15364" max="15374" width="11.7109375" style="123" customWidth="1"/>
    <col min="15375" max="15375" width="13.7109375" style="123" customWidth="1"/>
    <col min="15376" max="15383" width="11.7109375" style="123" customWidth="1"/>
    <col min="15384" max="15616" width="9.140625" style="123"/>
    <col min="15617" max="15617" width="24.28515625" style="123" customWidth="1"/>
    <col min="15618" max="15618" width="9.7109375" style="123" customWidth="1"/>
    <col min="15619" max="15619" width="10.7109375" style="123" customWidth="1"/>
    <col min="15620" max="15630" width="11.7109375" style="123" customWidth="1"/>
    <col min="15631" max="15631" width="13.7109375" style="123" customWidth="1"/>
    <col min="15632" max="15639" width="11.7109375" style="123" customWidth="1"/>
    <col min="15640" max="15872" width="9.140625" style="123"/>
    <col min="15873" max="15873" width="24.28515625" style="123" customWidth="1"/>
    <col min="15874" max="15874" width="9.7109375" style="123" customWidth="1"/>
    <col min="15875" max="15875" width="10.7109375" style="123" customWidth="1"/>
    <col min="15876" max="15886" width="11.7109375" style="123" customWidth="1"/>
    <col min="15887" max="15887" width="13.7109375" style="123" customWidth="1"/>
    <col min="15888" max="15895" width="11.7109375" style="123" customWidth="1"/>
    <col min="15896" max="16128" width="9.140625" style="123"/>
    <col min="16129" max="16129" width="24.28515625" style="123" customWidth="1"/>
    <col min="16130" max="16130" width="9.7109375" style="123" customWidth="1"/>
    <col min="16131" max="16131" width="10.7109375" style="123" customWidth="1"/>
    <col min="16132" max="16142" width="11.7109375" style="123" customWidth="1"/>
    <col min="16143" max="16143" width="13.7109375" style="123" customWidth="1"/>
    <col min="16144" max="16151" width="11.7109375" style="123" customWidth="1"/>
    <col min="16152" max="16384" width="9.140625" style="123"/>
  </cols>
  <sheetData>
    <row r="1" spans="1:23" s="77" customFormat="1" ht="15" customHeight="1" x14ac:dyDescent="0.25">
      <c r="A1" s="382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</row>
    <row r="2" spans="1:23" s="77" customFormat="1" ht="15" customHeight="1" x14ac:dyDescent="0.25">
      <c r="A2" s="382" t="s">
        <v>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</row>
    <row r="3" spans="1:23" s="77" customFormat="1" ht="15" customHeight="1" x14ac:dyDescent="0.25">
      <c r="A3" s="382" t="s">
        <v>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</row>
    <row r="4" spans="1:23" s="77" customFormat="1" ht="15" customHeight="1" x14ac:dyDescent="0.25">
      <c r="A4" s="382" t="s">
        <v>3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</row>
    <row r="5" spans="1:23" s="77" customFormat="1" ht="15" customHeight="1" x14ac:dyDescent="0.25">
      <c r="A5" s="382" t="s">
        <v>4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</row>
    <row r="6" spans="1:23" s="152" customFormat="1" ht="15" customHeight="1" x14ac:dyDescent="0.25">
      <c r="A6" s="2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153" customFormat="1" ht="15" customHeight="1" x14ac:dyDescent="0.25">
      <c r="A7" s="346" t="s">
        <v>5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</row>
    <row r="8" spans="1:23" s="153" customFormat="1" ht="15" customHeight="1" x14ac:dyDescent="0.25">
      <c r="A8" s="346" t="s">
        <v>6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</row>
    <row r="9" spans="1:23" s="153" customFormat="1" ht="15" customHeight="1" x14ac:dyDescent="0.25">
      <c r="A9" s="346" t="s">
        <v>211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</row>
    <row r="10" spans="1:23" s="2" customFormat="1" ht="15" customHeight="1" thickBot="1" x14ac:dyDescent="0.3">
      <c r="B10" s="3"/>
      <c r="C10" s="4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3" customFormat="1" ht="15" customHeight="1" x14ac:dyDescent="0.25">
      <c r="A11" s="347" t="s">
        <v>8</v>
      </c>
      <c r="B11" s="347" t="s">
        <v>9</v>
      </c>
      <c r="C11" s="394" t="s">
        <v>10</v>
      </c>
      <c r="D11" s="352" t="s">
        <v>11</v>
      </c>
      <c r="E11" s="353"/>
      <c r="F11" s="354"/>
      <c r="G11" s="374" t="s">
        <v>12</v>
      </c>
      <c r="H11" s="375"/>
      <c r="I11" s="378"/>
      <c r="J11" s="401" t="s">
        <v>13</v>
      </c>
      <c r="K11" s="402"/>
      <c r="L11" s="402"/>
      <c r="M11" s="402"/>
      <c r="N11" s="368" t="s">
        <v>14</v>
      </c>
      <c r="O11" s="369"/>
      <c r="P11" s="370"/>
      <c r="Q11" s="374" t="s">
        <v>15</v>
      </c>
      <c r="R11" s="375"/>
      <c r="S11" s="375"/>
      <c r="T11" s="378"/>
      <c r="U11" s="374" t="s">
        <v>16</v>
      </c>
      <c r="V11" s="375"/>
      <c r="W11" s="378"/>
    </row>
    <row r="12" spans="1:23" s="3" customFormat="1" ht="15" customHeight="1" thickBot="1" x14ac:dyDescent="0.3">
      <c r="A12" s="348"/>
      <c r="B12" s="348"/>
      <c r="C12" s="395"/>
      <c r="D12" s="355"/>
      <c r="E12" s="356"/>
      <c r="F12" s="357"/>
      <c r="G12" s="376"/>
      <c r="H12" s="377"/>
      <c r="I12" s="397"/>
      <c r="J12" s="403"/>
      <c r="K12" s="404"/>
      <c r="L12" s="404"/>
      <c r="M12" s="404"/>
      <c r="N12" s="371"/>
      <c r="O12" s="372"/>
      <c r="P12" s="373"/>
      <c r="Q12" s="376"/>
      <c r="R12" s="377"/>
      <c r="S12" s="377"/>
      <c r="T12" s="397"/>
      <c r="U12" s="379"/>
      <c r="V12" s="380"/>
      <c r="W12" s="381"/>
    </row>
    <row r="13" spans="1:23" s="154" customFormat="1" ht="30" customHeight="1" thickBot="1" x14ac:dyDescent="0.3">
      <c r="A13" s="348"/>
      <c r="B13" s="348"/>
      <c r="C13" s="396"/>
      <c r="D13" s="78" t="s">
        <v>17</v>
      </c>
      <c r="E13" s="79" t="s">
        <v>18</v>
      </c>
      <c r="F13" s="80" t="s">
        <v>19</v>
      </c>
      <c r="G13" s="8" t="s">
        <v>17</v>
      </c>
      <c r="H13" s="6" t="s">
        <v>20</v>
      </c>
      <c r="I13" s="7" t="s">
        <v>21</v>
      </c>
      <c r="J13" s="8" t="s">
        <v>17</v>
      </c>
      <c r="K13" s="6" t="s">
        <v>22</v>
      </c>
      <c r="L13" s="6" t="s">
        <v>173</v>
      </c>
      <c r="M13" s="9" t="s">
        <v>23</v>
      </c>
      <c r="N13" s="8" t="s">
        <v>17</v>
      </c>
      <c r="O13" s="6" t="s">
        <v>24</v>
      </c>
      <c r="P13" s="9" t="s">
        <v>25</v>
      </c>
      <c r="Q13" s="8" t="s">
        <v>17</v>
      </c>
      <c r="R13" s="6" t="s">
        <v>12</v>
      </c>
      <c r="S13" s="6" t="s">
        <v>13</v>
      </c>
      <c r="T13" s="9" t="s">
        <v>174</v>
      </c>
      <c r="U13" s="8" t="s">
        <v>17</v>
      </c>
      <c r="V13" s="6" t="s">
        <v>175</v>
      </c>
      <c r="W13" s="7" t="s">
        <v>176</v>
      </c>
    </row>
    <row r="14" spans="1:23" s="154" customFormat="1" ht="15" customHeight="1" x14ac:dyDescent="0.25">
      <c r="A14" s="343" t="s">
        <v>31</v>
      </c>
      <c r="B14" s="81" t="s">
        <v>32</v>
      </c>
      <c r="C14" s="82">
        <f>SUM(C15:C16)</f>
        <v>79403</v>
      </c>
      <c r="D14" s="83">
        <f t="shared" ref="D14:W14" si="0">SUM(D15:D16)</f>
        <v>17761</v>
      </c>
      <c r="E14" s="84">
        <f t="shared" si="0"/>
        <v>7319</v>
      </c>
      <c r="F14" s="86">
        <f t="shared" si="0"/>
        <v>10442</v>
      </c>
      <c r="G14" s="87">
        <f t="shared" si="0"/>
        <v>36550</v>
      </c>
      <c r="H14" s="84">
        <f t="shared" si="0"/>
        <v>20802</v>
      </c>
      <c r="I14" s="85">
        <f t="shared" si="0"/>
        <v>15748</v>
      </c>
      <c r="J14" s="83">
        <f t="shared" si="0"/>
        <v>12096</v>
      </c>
      <c r="K14" s="84">
        <f t="shared" si="0"/>
        <v>11891</v>
      </c>
      <c r="L14" s="84">
        <f t="shared" si="0"/>
        <v>205</v>
      </c>
      <c r="M14" s="86">
        <f t="shared" si="0"/>
        <v>0</v>
      </c>
      <c r="N14" s="87">
        <f t="shared" si="0"/>
        <v>4473</v>
      </c>
      <c r="O14" s="84">
        <f t="shared" si="0"/>
        <v>4472</v>
      </c>
      <c r="P14" s="85">
        <f t="shared" si="0"/>
        <v>1</v>
      </c>
      <c r="Q14" s="83">
        <f t="shared" si="0"/>
        <v>3095</v>
      </c>
      <c r="R14" s="84">
        <f t="shared" si="0"/>
        <v>550</v>
      </c>
      <c r="S14" s="84">
        <f t="shared" si="0"/>
        <v>2545</v>
      </c>
      <c r="T14" s="86">
        <f t="shared" si="0"/>
        <v>0</v>
      </c>
      <c r="U14" s="87">
        <f t="shared" si="0"/>
        <v>5428</v>
      </c>
      <c r="V14" s="84">
        <f t="shared" si="0"/>
        <v>468</v>
      </c>
      <c r="W14" s="86">
        <f t="shared" si="0"/>
        <v>4960</v>
      </c>
    </row>
    <row r="15" spans="1:23" s="154" customFormat="1" ht="15" customHeight="1" x14ac:dyDescent="0.25">
      <c r="A15" s="344"/>
      <c r="B15" s="88" t="s">
        <v>33</v>
      </c>
      <c r="C15" s="89">
        <f>SUM(C17+C18+C19+C20+C21+C22+C23+C24+C25+C27+C28+C29+C30+C31+C32+C33+C34+C35+C36+C37+C38+C39+C40+C41+C42+C43+C44+C45+C46+C47+C48+C49+C50+C52+C53+C55+C56+C57+C59+C60+C61+C62+C64+C65+C66+C67+C68+C69+C70+C71+C72+C73+C74+C75+C76+C77+C79+C80+C81+C82)</f>
        <v>77866</v>
      </c>
      <c r="D15" s="90">
        <f>SUM(D17+D18+D19+D20+D21+D22+D23+D24+D25+D27+D28+D29+D30+D31+D32+D33+D34+D35+D36+D37+D38+D39+D40+D41+D42+D43+D44+D45+D46+D47+D48+D49+D50+D52+D53+D55+D56+D57+D59+D60+D61+D62+D64+D65+D66+D67+D68+D69+D70+D71+D72+D73+D74+D75+D76+D77+D79+D80+D81+D82)</f>
        <v>17732</v>
      </c>
      <c r="E15" s="91">
        <f t="shared" ref="E15:W15" si="1">SUM(E17+E18+E19+E20+E21+E22+E23+E24+E25+E27+E28+E29+E30+E31+E32+E33+E34+E35+E36+E37+E38+E39+E40+E41+E42+E43+E44+E45+E46+E47+E48+E49+E50+E52+E53+E55+E56+E57+E59+E60+E61+E62+E64+E65+E66+E67+E68+E69+E70+E71+E72+E73+E74+E75+E76+E77+E79+E80+E81+E82)</f>
        <v>7306</v>
      </c>
      <c r="F15" s="93">
        <f t="shared" si="1"/>
        <v>10426</v>
      </c>
      <c r="G15" s="94">
        <f t="shared" si="1"/>
        <v>35948</v>
      </c>
      <c r="H15" s="91">
        <f t="shared" si="1"/>
        <v>20606</v>
      </c>
      <c r="I15" s="92">
        <f t="shared" si="1"/>
        <v>15342</v>
      </c>
      <c r="J15" s="90">
        <f t="shared" si="1"/>
        <v>11632</v>
      </c>
      <c r="K15" s="91">
        <f t="shared" si="1"/>
        <v>11604</v>
      </c>
      <c r="L15" s="91">
        <f t="shared" si="1"/>
        <v>28</v>
      </c>
      <c r="M15" s="93">
        <f t="shared" si="1"/>
        <v>0</v>
      </c>
      <c r="N15" s="94">
        <f t="shared" si="1"/>
        <v>4473</v>
      </c>
      <c r="O15" s="91">
        <f t="shared" si="1"/>
        <v>4472</v>
      </c>
      <c r="P15" s="92">
        <f t="shared" si="1"/>
        <v>1</v>
      </c>
      <c r="Q15" s="90">
        <f t="shared" si="1"/>
        <v>3086</v>
      </c>
      <c r="R15" s="91">
        <f t="shared" si="1"/>
        <v>546</v>
      </c>
      <c r="S15" s="91">
        <f t="shared" si="1"/>
        <v>2540</v>
      </c>
      <c r="T15" s="93">
        <f t="shared" si="1"/>
        <v>0</v>
      </c>
      <c r="U15" s="94">
        <f t="shared" si="1"/>
        <v>4995</v>
      </c>
      <c r="V15" s="91">
        <f t="shared" si="1"/>
        <v>100</v>
      </c>
      <c r="W15" s="93">
        <f t="shared" si="1"/>
        <v>4895</v>
      </c>
    </row>
    <row r="16" spans="1:23" s="154" customFormat="1" ht="15" customHeight="1" thickBot="1" x14ac:dyDescent="0.3">
      <c r="A16" s="393"/>
      <c r="B16" s="95" t="s">
        <v>34</v>
      </c>
      <c r="C16" s="96">
        <f>SUM(C26+C51+C54+C58+C63+C78)</f>
        <v>1537</v>
      </c>
      <c r="D16" s="97">
        <f t="shared" ref="D16:W16" si="2">SUM(D26+D51+D54+D58+D63+D78)</f>
        <v>29</v>
      </c>
      <c r="E16" s="98">
        <f t="shared" si="2"/>
        <v>13</v>
      </c>
      <c r="F16" s="100">
        <f t="shared" si="2"/>
        <v>16</v>
      </c>
      <c r="G16" s="101">
        <f t="shared" si="2"/>
        <v>602</v>
      </c>
      <c r="H16" s="98">
        <f t="shared" si="2"/>
        <v>196</v>
      </c>
      <c r="I16" s="99">
        <f t="shared" si="2"/>
        <v>406</v>
      </c>
      <c r="J16" s="97">
        <f t="shared" si="2"/>
        <v>464</v>
      </c>
      <c r="K16" s="98">
        <f t="shared" si="2"/>
        <v>287</v>
      </c>
      <c r="L16" s="98">
        <f t="shared" si="2"/>
        <v>177</v>
      </c>
      <c r="M16" s="100">
        <f t="shared" si="2"/>
        <v>0</v>
      </c>
      <c r="N16" s="101">
        <f t="shared" si="2"/>
        <v>0</v>
      </c>
      <c r="O16" s="98">
        <f t="shared" si="2"/>
        <v>0</v>
      </c>
      <c r="P16" s="99">
        <f t="shared" si="2"/>
        <v>0</v>
      </c>
      <c r="Q16" s="97">
        <f t="shared" si="2"/>
        <v>9</v>
      </c>
      <c r="R16" s="98">
        <f t="shared" si="2"/>
        <v>4</v>
      </c>
      <c r="S16" s="98">
        <f t="shared" si="2"/>
        <v>5</v>
      </c>
      <c r="T16" s="100">
        <f t="shared" si="2"/>
        <v>0</v>
      </c>
      <c r="U16" s="101">
        <f t="shared" si="2"/>
        <v>433</v>
      </c>
      <c r="V16" s="98">
        <f t="shared" si="2"/>
        <v>368</v>
      </c>
      <c r="W16" s="100">
        <f t="shared" si="2"/>
        <v>65</v>
      </c>
    </row>
    <row r="17" spans="1:23" ht="15" customHeight="1" x14ac:dyDescent="0.25">
      <c r="A17" s="189" t="s">
        <v>177</v>
      </c>
      <c r="B17" s="190" t="s">
        <v>33</v>
      </c>
      <c r="C17" s="135">
        <f t="shared" ref="C17:C50" si="3">SUM(D17+G17+J17+N17+Q17+U17)</f>
        <v>68</v>
      </c>
      <c r="D17" s="191">
        <f t="shared" ref="D17:D25" si="4">SUM(E17:F17)</f>
        <v>8</v>
      </c>
      <c r="E17" s="192">
        <v>3</v>
      </c>
      <c r="F17" s="193">
        <v>5</v>
      </c>
      <c r="G17" s="194">
        <f t="shared" ref="G17:G25" si="5">SUM(H17:I17)</f>
        <v>36</v>
      </c>
      <c r="H17" s="192">
        <v>30</v>
      </c>
      <c r="I17" s="193">
        <v>6</v>
      </c>
      <c r="J17" s="195">
        <f t="shared" ref="J17:J25" si="6">SUM(K17:M17)</f>
        <v>0</v>
      </c>
      <c r="K17" s="192">
        <v>0</v>
      </c>
      <c r="L17" s="193">
        <v>0</v>
      </c>
      <c r="M17" s="193">
        <v>0</v>
      </c>
      <c r="N17" s="194">
        <f t="shared" ref="N17:N50" si="7">SUM(O17:P17)</f>
        <v>24</v>
      </c>
      <c r="O17" s="192">
        <v>24</v>
      </c>
      <c r="P17" s="193">
        <v>0</v>
      </c>
      <c r="Q17" s="194">
        <f t="shared" ref="Q17:Q25" si="8">SUM(R17:T17)</f>
        <v>0</v>
      </c>
      <c r="R17" s="192">
        <v>0</v>
      </c>
      <c r="S17" s="193">
        <v>0</v>
      </c>
      <c r="T17" s="193">
        <v>0</v>
      </c>
      <c r="U17" s="194">
        <f t="shared" ref="U17:U50" si="9">SUM(V17:W17)</f>
        <v>0</v>
      </c>
      <c r="V17" s="192">
        <v>0</v>
      </c>
      <c r="W17" s="193">
        <v>0</v>
      </c>
    </row>
    <row r="18" spans="1:23" ht="15" customHeight="1" x14ac:dyDescent="0.25">
      <c r="A18" s="196" t="s">
        <v>178</v>
      </c>
      <c r="B18" s="197" t="s">
        <v>33</v>
      </c>
      <c r="C18" s="135">
        <f t="shared" si="3"/>
        <v>11</v>
      </c>
      <c r="D18" s="198">
        <f t="shared" si="4"/>
        <v>0</v>
      </c>
      <c r="E18" s="114">
        <v>0</v>
      </c>
      <c r="F18" s="116">
        <v>0</v>
      </c>
      <c r="G18" s="199">
        <f t="shared" si="5"/>
        <v>0</v>
      </c>
      <c r="H18" s="114">
        <v>0</v>
      </c>
      <c r="I18" s="116">
        <v>0</v>
      </c>
      <c r="J18" s="200">
        <f t="shared" si="6"/>
        <v>0</v>
      </c>
      <c r="K18" s="114">
        <v>0</v>
      </c>
      <c r="L18" s="116">
        <v>0</v>
      </c>
      <c r="M18" s="116">
        <v>0</v>
      </c>
      <c r="N18" s="199">
        <f t="shared" si="7"/>
        <v>11</v>
      </c>
      <c r="O18" s="114">
        <v>11</v>
      </c>
      <c r="P18" s="116">
        <v>0</v>
      </c>
      <c r="Q18" s="199">
        <f t="shared" si="8"/>
        <v>0</v>
      </c>
      <c r="R18" s="114">
        <v>0</v>
      </c>
      <c r="S18" s="116">
        <v>0</v>
      </c>
      <c r="T18" s="116">
        <v>0</v>
      </c>
      <c r="U18" s="199">
        <f t="shared" si="9"/>
        <v>0</v>
      </c>
      <c r="V18" s="114">
        <v>0</v>
      </c>
      <c r="W18" s="116">
        <v>0</v>
      </c>
    </row>
    <row r="19" spans="1:23" ht="15" customHeight="1" x14ac:dyDescent="0.25">
      <c r="A19" s="196" t="s">
        <v>114</v>
      </c>
      <c r="B19" s="197" t="s">
        <v>33</v>
      </c>
      <c r="C19" s="135">
        <f t="shared" si="3"/>
        <v>470</v>
      </c>
      <c r="D19" s="198">
        <f t="shared" si="4"/>
        <v>100</v>
      </c>
      <c r="E19" s="114">
        <v>86</v>
      </c>
      <c r="F19" s="116">
        <v>14</v>
      </c>
      <c r="G19" s="199">
        <f t="shared" si="5"/>
        <v>126</v>
      </c>
      <c r="H19" s="114">
        <v>52</v>
      </c>
      <c r="I19" s="116">
        <v>74</v>
      </c>
      <c r="J19" s="200">
        <f t="shared" si="6"/>
        <v>73</v>
      </c>
      <c r="K19" s="114">
        <v>73</v>
      </c>
      <c r="L19" s="116">
        <v>0</v>
      </c>
      <c r="M19" s="116">
        <v>0</v>
      </c>
      <c r="N19" s="199">
        <f t="shared" si="7"/>
        <v>71</v>
      </c>
      <c r="O19" s="114">
        <v>71</v>
      </c>
      <c r="P19" s="116">
        <v>0</v>
      </c>
      <c r="Q19" s="199">
        <f t="shared" si="8"/>
        <v>80</v>
      </c>
      <c r="R19" s="114">
        <v>0</v>
      </c>
      <c r="S19" s="116">
        <v>80</v>
      </c>
      <c r="T19" s="116">
        <v>0</v>
      </c>
      <c r="U19" s="199">
        <f t="shared" si="9"/>
        <v>20</v>
      </c>
      <c r="V19" s="114">
        <v>0</v>
      </c>
      <c r="W19" s="116">
        <v>20</v>
      </c>
    </row>
    <row r="20" spans="1:23" ht="15" customHeight="1" x14ac:dyDescent="0.25">
      <c r="A20" s="196" t="s">
        <v>179</v>
      </c>
      <c r="B20" s="197" t="s">
        <v>33</v>
      </c>
      <c r="C20" s="135">
        <f t="shared" si="3"/>
        <v>41</v>
      </c>
      <c r="D20" s="198">
        <f t="shared" si="4"/>
        <v>4</v>
      </c>
      <c r="E20" s="114">
        <v>0</v>
      </c>
      <c r="F20" s="116">
        <v>4</v>
      </c>
      <c r="G20" s="199">
        <f t="shared" si="5"/>
        <v>37</v>
      </c>
      <c r="H20" s="114">
        <v>37</v>
      </c>
      <c r="I20" s="116">
        <v>0</v>
      </c>
      <c r="J20" s="200">
        <f t="shared" si="6"/>
        <v>0</v>
      </c>
      <c r="K20" s="114">
        <v>0</v>
      </c>
      <c r="L20" s="116">
        <v>0</v>
      </c>
      <c r="M20" s="116">
        <v>0</v>
      </c>
      <c r="N20" s="199">
        <f t="shared" si="7"/>
        <v>0</v>
      </c>
      <c r="O20" s="114">
        <v>0</v>
      </c>
      <c r="P20" s="116">
        <v>0</v>
      </c>
      <c r="Q20" s="199">
        <f t="shared" si="8"/>
        <v>0</v>
      </c>
      <c r="R20" s="114">
        <v>0</v>
      </c>
      <c r="S20" s="116">
        <v>0</v>
      </c>
      <c r="T20" s="116">
        <v>0</v>
      </c>
      <c r="U20" s="199">
        <f t="shared" si="9"/>
        <v>0</v>
      </c>
      <c r="V20" s="114">
        <v>0</v>
      </c>
      <c r="W20" s="116">
        <v>0</v>
      </c>
    </row>
    <row r="21" spans="1:23" ht="15" customHeight="1" x14ac:dyDescent="0.25">
      <c r="A21" s="196" t="s">
        <v>180</v>
      </c>
      <c r="B21" s="197" t="s">
        <v>33</v>
      </c>
      <c r="C21" s="135">
        <f t="shared" si="3"/>
        <v>25</v>
      </c>
      <c r="D21" s="198">
        <f t="shared" si="4"/>
        <v>0</v>
      </c>
      <c r="E21" s="114">
        <v>0</v>
      </c>
      <c r="F21" s="116">
        <v>0</v>
      </c>
      <c r="G21" s="199">
        <f t="shared" si="5"/>
        <v>0</v>
      </c>
      <c r="H21" s="114">
        <v>0</v>
      </c>
      <c r="I21" s="116">
        <v>0</v>
      </c>
      <c r="J21" s="200">
        <f t="shared" si="6"/>
        <v>0</v>
      </c>
      <c r="K21" s="114">
        <v>0</v>
      </c>
      <c r="L21" s="116">
        <v>0</v>
      </c>
      <c r="M21" s="116">
        <v>0</v>
      </c>
      <c r="N21" s="199">
        <f t="shared" si="7"/>
        <v>25</v>
      </c>
      <c r="O21" s="114">
        <v>25</v>
      </c>
      <c r="P21" s="116">
        <v>0</v>
      </c>
      <c r="Q21" s="199">
        <f t="shared" si="8"/>
        <v>0</v>
      </c>
      <c r="R21" s="114">
        <v>0</v>
      </c>
      <c r="S21" s="116">
        <v>0</v>
      </c>
      <c r="T21" s="116">
        <v>0</v>
      </c>
      <c r="U21" s="199">
        <f t="shared" si="9"/>
        <v>0</v>
      </c>
      <c r="V21" s="114">
        <v>0</v>
      </c>
      <c r="W21" s="116">
        <v>0</v>
      </c>
    </row>
    <row r="22" spans="1:23" ht="15" customHeight="1" x14ac:dyDescent="0.25">
      <c r="A22" s="196" t="s">
        <v>181</v>
      </c>
      <c r="B22" s="197" t="s">
        <v>33</v>
      </c>
      <c r="C22" s="135">
        <f t="shared" si="3"/>
        <v>32</v>
      </c>
      <c r="D22" s="198">
        <f t="shared" si="4"/>
        <v>0</v>
      </c>
      <c r="E22" s="114">
        <v>0</v>
      </c>
      <c r="F22" s="116">
        <v>0</v>
      </c>
      <c r="G22" s="199">
        <f t="shared" si="5"/>
        <v>0</v>
      </c>
      <c r="H22" s="114">
        <v>0</v>
      </c>
      <c r="I22" s="116">
        <v>0</v>
      </c>
      <c r="J22" s="200">
        <f t="shared" si="6"/>
        <v>0</v>
      </c>
      <c r="K22" s="114">
        <v>0</v>
      </c>
      <c r="L22" s="116">
        <v>0</v>
      </c>
      <c r="M22" s="116">
        <v>0</v>
      </c>
      <c r="N22" s="199">
        <f t="shared" si="7"/>
        <v>32</v>
      </c>
      <c r="O22" s="114">
        <v>32</v>
      </c>
      <c r="P22" s="116">
        <v>0</v>
      </c>
      <c r="Q22" s="199">
        <f t="shared" si="8"/>
        <v>0</v>
      </c>
      <c r="R22" s="114">
        <v>0</v>
      </c>
      <c r="S22" s="116">
        <v>0</v>
      </c>
      <c r="T22" s="116">
        <v>0</v>
      </c>
      <c r="U22" s="199">
        <f t="shared" si="9"/>
        <v>0</v>
      </c>
      <c r="V22" s="114">
        <v>0</v>
      </c>
      <c r="W22" s="116">
        <v>0</v>
      </c>
    </row>
    <row r="23" spans="1:23" ht="15" customHeight="1" x14ac:dyDescent="0.25">
      <c r="A23" s="196" t="s">
        <v>182</v>
      </c>
      <c r="B23" s="197" t="s">
        <v>33</v>
      </c>
      <c r="C23" s="135">
        <f t="shared" si="3"/>
        <v>29</v>
      </c>
      <c r="D23" s="198">
        <f t="shared" si="4"/>
        <v>0</v>
      </c>
      <c r="E23" s="114">
        <v>0</v>
      </c>
      <c r="F23" s="116">
        <v>0</v>
      </c>
      <c r="G23" s="199">
        <f t="shared" si="5"/>
        <v>0</v>
      </c>
      <c r="H23" s="114">
        <v>0</v>
      </c>
      <c r="I23" s="116">
        <v>0</v>
      </c>
      <c r="J23" s="200">
        <f t="shared" si="6"/>
        <v>0</v>
      </c>
      <c r="K23" s="114">
        <v>0</v>
      </c>
      <c r="L23" s="116">
        <v>0</v>
      </c>
      <c r="M23" s="116">
        <v>0</v>
      </c>
      <c r="N23" s="199">
        <f t="shared" si="7"/>
        <v>29</v>
      </c>
      <c r="O23" s="114">
        <v>29</v>
      </c>
      <c r="P23" s="116">
        <v>0</v>
      </c>
      <c r="Q23" s="199">
        <f t="shared" si="8"/>
        <v>0</v>
      </c>
      <c r="R23" s="114">
        <v>0</v>
      </c>
      <c r="S23" s="116">
        <v>0</v>
      </c>
      <c r="T23" s="116">
        <v>0</v>
      </c>
      <c r="U23" s="199">
        <f t="shared" si="9"/>
        <v>0</v>
      </c>
      <c r="V23" s="114">
        <v>0</v>
      </c>
      <c r="W23" s="116">
        <v>0</v>
      </c>
    </row>
    <row r="24" spans="1:23" ht="15" customHeight="1" x14ac:dyDescent="0.25">
      <c r="A24" s="196" t="s">
        <v>119</v>
      </c>
      <c r="B24" s="197" t="s">
        <v>33</v>
      </c>
      <c r="C24" s="135">
        <f t="shared" si="3"/>
        <v>226</v>
      </c>
      <c r="D24" s="198">
        <f t="shared" si="4"/>
        <v>139</v>
      </c>
      <c r="E24" s="114">
        <v>127</v>
      </c>
      <c r="F24" s="116">
        <v>12</v>
      </c>
      <c r="G24" s="199">
        <f t="shared" si="5"/>
        <v>0</v>
      </c>
      <c r="H24" s="114">
        <v>0</v>
      </c>
      <c r="I24" s="116">
        <v>0</v>
      </c>
      <c r="J24" s="200">
        <f t="shared" si="6"/>
        <v>0</v>
      </c>
      <c r="K24" s="114">
        <v>0</v>
      </c>
      <c r="L24" s="116">
        <v>0</v>
      </c>
      <c r="M24" s="116">
        <v>0</v>
      </c>
      <c r="N24" s="199">
        <f t="shared" si="7"/>
        <v>87</v>
      </c>
      <c r="O24" s="114">
        <v>87</v>
      </c>
      <c r="P24" s="116">
        <v>0</v>
      </c>
      <c r="Q24" s="199">
        <f t="shared" si="8"/>
        <v>0</v>
      </c>
      <c r="R24" s="114">
        <v>0</v>
      </c>
      <c r="S24" s="116">
        <v>0</v>
      </c>
      <c r="T24" s="116">
        <v>0</v>
      </c>
      <c r="U24" s="199">
        <f t="shared" si="9"/>
        <v>0</v>
      </c>
      <c r="V24" s="114">
        <v>0</v>
      </c>
      <c r="W24" s="116">
        <v>0</v>
      </c>
    </row>
    <row r="25" spans="1:23" ht="15" customHeight="1" x14ac:dyDescent="0.25">
      <c r="A25" s="196" t="s">
        <v>120</v>
      </c>
      <c r="B25" s="197" t="s">
        <v>33</v>
      </c>
      <c r="C25" s="135">
        <f t="shared" si="3"/>
        <v>1411</v>
      </c>
      <c r="D25" s="198">
        <f t="shared" si="4"/>
        <v>245</v>
      </c>
      <c r="E25" s="114">
        <v>89</v>
      </c>
      <c r="F25" s="116">
        <v>156</v>
      </c>
      <c r="G25" s="199">
        <f t="shared" si="5"/>
        <v>775</v>
      </c>
      <c r="H25" s="114">
        <v>419</v>
      </c>
      <c r="I25" s="116">
        <v>356</v>
      </c>
      <c r="J25" s="200">
        <f t="shared" si="6"/>
        <v>271</v>
      </c>
      <c r="K25" s="114">
        <v>271</v>
      </c>
      <c r="L25" s="116">
        <v>0</v>
      </c>
      <c r="M25" s="116">
        <v>0</v>
      </c>
      <c r="N25" s="199">
        <f t="shared" si="7"/>
        <v>120</v>
      </c>
      <c r="O25" s="114">
        <v>120</v>
      </c>
      <c r="P25" s="116">
        <v>0</v>
      </c>
      <c r="Q25" s="199">
        <f t="shared" si="8"/>
        <v>0</v>
      </c>
      <c r="R25" s="114">
        <v>0</v>
      </c>
      <c r="S25" s="116">
        <v>0</v>
      </c>
      <c r="T25" s="116">
        <v>0</v>
      </c>
      <c r="U25" s="199">
        <f t="shared" si="9"/>
        <v>0</v>
      </c>
      <c r="V25" s="114">
        <v>0</v>
      </c>
      <c r="W25" s="116">
        <v>0</v>
      </c>
    </row>
    <row r="26" spans="1:23" ht="15" customHeight="1" x14ac:dyDescent="0.25">
      <c r="A26" s="196" t="s">
        <v>120</v>
      </c>
      <c r="B26" s="197" t="s">
        <v>34</v>
      </c>
      <c r="C26" s="135">
        <f t="shared" si="3"/>
        <v>174</v>
      </c>
      <c r="D26" s="198">
        <v>0</v>
      </c>
      <c r="E26" s="114">
        <v>0</v>
      </c>
      <c r="F26" s="116">
        <v>0</v>
      </c>
      <c r="G26" s="199">
        <v>0</v>
      </c>
      <c r="H26" s="114">
        <v>0</v>
      </c>
      <c r="I26" s="116">
        <v>0</v>
      </c>
      <c r="J26" s="200">
        <v>0</v>
      </c>
      <c r="K26" s="114">
        <v>0</v>
      </c>
      <c r="L26" s="116">
        <v>0</v>
      </c>
      <c r="M26" s="116">
        <v>0</v>
      </c>
      <c r="N26" s="199">
        <f t="shared" si="7"/>
        <v>0</v>
      </c>
      <c r="O26" s="114">
        <v>0</v>
      </c>
      <c r="P26" s="116">
        <v>0</v>
      </c>
      <c r="Q26" s="199">
        <v>0</v>
      </c>
      <c r="R26" s="114">
        <v>0</v>
      </c>
      <c r="S26" s="116">
        <v>0</v>
      </c>
      <c r="T26" s="116">
        <v>0</v>
      </c>
      <c r="U26" s="199">
        <f t="shared" si="9"/>
        <v>174</v>
      </c>
      <c r="V26" s="114">
        <v>109</v>
      </c>
      <c r="W26" s="116">
        <v>65</v>
      </c>
    </row>
    <row r="27" spans="1:23" ht="15" customHeight="1" x14ac:dyDescent="0.25">
      <c r="A27" s="196" t="s">
        <v>121</v>
      </c>
      <c r="B27" s="197" t="s">
        <v>33</v>
      </c>
      <c r="C27" s="135">
        <f t="shared" si="3"/>
        <v>16</v>
      </c>
      <c r="D27" s="198">
        <f t="shared" ref="D27:D50" si="10">SUM(E27:F27)</f>
        <v>0</v>
      </c>
      <c r="E27" s="114">
        <v>0</v>
      </c>
      <c r="F27" s="116">
        <v>0</v>
      </c>
      <c r="G27" s="199">
        <f t="shared" ref="G27:G50" si="11">SUM(H27:I27)</f>
        <v>0</v>
      </c>
      <c r="H27" s="114">
        <v>0</v>
      </c>
      <c r="I27" s="116">
        <v>0</v>
      </c>
      <c r="J27" s="200">
        <f t="shared" ref="J27:J50" si="12">SUM(K27:M27)</f>
        <v>0</v>
      </c>
      <c r="K27" s="114">
        <v>0</v>
      </c>
      <c r="L27" s="116">
        <v>0</v>
      </c>
      <c r="M27" s="116">
        <v>0</v>
      </c>
      <c r="N27" s="199">
        <f t="shared" si="7"/>
        <v>16</v>
      </c>
      <c r="O27" s="114">
        <v>16</v>
      </c>
      <c r="P27" s="116">
        <v>0</v>
      </c>
      <c r="Q27" s="199">
        <f t="shared" ref="Q27:Q50" si="13">SUM(R27:T27)</f>
        <v>0</v>
      </c>
      <c r="R27" s="114">
        <v>0</v>
      </c>
      <c r="S27" s="116">
        <v>0</v>
      </c>
      <c r="T27" s="116">
        <v>0</v>
      </c>
      <c r="U27" s="199">
        <f t="shared" si="9"/>
        <v>0</v>
      </c>
      <c r="V27" s="114">
        <v>0</v>
      </c>
      <c r="W27" s="116">
        <v>0</v>
      </c>
    </row>
    <row r="28" spans="1:23" ht="15" customHeight="1" x14ac:dyDescent="0.25">
      <c r="A28" s="196" t="s">
        <v>122</v>
      </c>
      <c r="B28" s="197" t="s">
        <v>33</v>
      </c>
      <c r="C28" s="135">
        <f t="shared" si="3"/>
        <v>412</v>
      </c>
      <c r="D28" s="198">
        <f t="shared" si="10"/>
        <v>208</v>
      </c>
      <c r="E28" s="114">
        <v>114</v>
      </c>
      <c r="F28" s="116">
        <v>94</v>
      </c>
      <c r="G28" s="199">
        <f t="shared" si="11"/>
        <v>131</v>
      </c>
      <c r="H28" s="114">
        <v>72</v>
      </c>
      <c r="I28" s="116">
        <v>59</v>
      </c>
      <c r="J28" s="200">
        <f t="shared" si="12"/>
        <v>16</v>
      </c>
      <c r="K28" s="114">
        <v>16</v>
      </c>
      <c r="L28" s="116">
        <v>0</v>
      </c>
      <c r="M28" s="116">
        <v>0</v>
      </c>
      <c r="N28" s="199">
        <f t="shared" si="7"/>
        <v>57</v>
      </c>
      <c r="O28" s="114">
        <v>57</v>
      </c>
      <c r="P28" s="116">
        <v>0</v>
      </c>
      <c r="Q28" s="199">
        <f t="shared" si="13"/>
        <v>0</v>
      </c>
      <c r="R28" s="114">
        <v>0</v>
      </c>
      <c r="S28" s="116">
        <v>0</v>
      </c>
      <c r="T28" s="116">
        <v>0</v>
      </c>
      <c r="U28" s="199">
        <f t="shared" si="9"/>
        <v>0</v>
      </c>
      <c r="V28" s="114">
        <v>0</v>
      </c>
      <c r="W28" s="116">
        <v>0</v>
      </c>
    </row>
    <row r="29" spans="1:23" ht="15" customHeight="1" x14ac:dyDescent="0.25">
      <c r="A29" s="196" t="s">
        <v>183</v>
      </c>
      <c r="B29" s="197" t="s">
        <v>33</v>
      </c>
      <c r="C29" s="135">
        <f t="shared" si="3"/>
        <v>69</v>
      </c>
      <c r="D29" s="198">
        <f t="shared" si="10"/>
        <v>0</v>
      </c>
      <c r="E29" s="114">
        <v>0</v>
      </c>
      <c r="F29" s="116">
        <v>0</v>
      </c>
      <c r="G29" s="199">
        <f t="shared" si="11"/>
        <v>0</v>
      </c>
      <c r="H29" s="114">
        <v>0</v>
      </c>
      <c r="I29" s="116">
        <v>0</v>
      </c>
      <c r="J29" s="200">
        <f t="shared" si="12"/>
        <v>0</v>
      </c>
      <c r="K29" s="114">
        <v>0</v>
      </c>
      <c r="L29" s="116">
        <v>0</v>
      </c>
      <c r="M29" s="116">
        <v>0</v>
      </c>
      <c r="N29" s="199">
        <f t="shared" si="7"/>
        <v>69</v>
      </c>
      <c r="O29" s="114">
        <v>69</v>
      </c>
      <c r="P29" s="116">
        <v>0</v>
      </c>
      <c r="Q29" s="199">
        <f t="shared" si="13"/>
        <v>0</v>
      </c>
      <c r="R29" s="114">
        <v>0</v>
      </c>
      <c r="S29" s="116">
        <v>0</v>
      </c>
      <c r="T29" s="116">
        <v>0</v>
      </c>
      <c r="U29" s="199">
        <f t="shared" si="9"/>
        <v>0</v>
      </c>
      <c r="V29" s="114">
        <v>0</v>
      </c>
      <c r="W29" s="116">
        <v>0</v>
      </c>
    </row>
    <row r="30" spans="1:23" ht="15" customHeight="1" x14ac:dyDescent="0.25">
      <c r="A30" s="196" t="s">
        <v>124</v>
      </c>
      <c r="B30" s="197" t="s">
        <v>33</v>
      </c>
      <c r="C30" s="135">
        <f t="shared" si="3"/>
        <v>565</v>
      </c>
      <c r="D30" s="198">
        <f t="shared" si="10"/>
        <v>84</v>
      </c>
      <c r="E30" s="114">
        <v>27</v>
      </c>
      <c r="F30" s="116">
        <v>57</v>
      </c>
      <c r="G30" s="199">
        <f t="shared" si="11"/>
        <v>310</v>
      </c>
      <c r="H30" s="114">
        <v>171</v>
      </c>
      <c r="I30" s="116">
        <v>139</v>
      </c>
      <c r="J30" s="200">
        <f t="shared" si="12"/>
        <v>87</v>
      </c>
      <c r="K30" s="114">
        <v>87</v>
      </c>
      <c r="L30" s="116">
        <v>0</v>
      </c>
      <c r="M30" s="116">
        <v>0</v>
      </c>
      <c r="N30" s="199">
        <f t="shared" si="7"/>
        <v>84</v>
      </c>
      <c r="O30" s="114">
        <v>84</v>
      </c>
      <c r="P30" s="116">
        <v>0</v>
      </c>
      <c r="Q30" s="199">
        <f t="shared" si="13"/>
        <v>0</v>
      </c>
      <c r="R30" s="114">
        <v>0</v>
      </c>
      <c r="S30" s="116">
        <v>0</v>
      </c>
      <c r="T30" s="116">
        <v>0</v>
      </c>
      <c r="U30" s="199">
        <f t="shared" si="9"/>
        <v>0</v>
      </c>
      <c r="V30" s="114">
        <v>0</v>
      </c>
      <c r="W30" s="116">
        <v>0</v>
      </c>
    </row>
    <row r="31" spans="1:23" ht="15" customHeight="1" x14ac:dyDescent="0.25">
      <c r="A31" s="196" t="s">
        <v>125</v>
      </c>
      <c r="B31" s="197" t="s">
        <v>33</v>
      </c>
      <c r="C31" s="135">
        <f t="shared" si="3"/>
        <v>496</v>
      </c>
      <c r="D31" s="198">
        <f t="shared" si="10"/>
        <v>74</v>
      </c>
      <c r="E31" s="114">
        <v>12</v>
      </c>
      <c r="F31" s="116">
        <v>62</v>
      </c>
      <c r="G31" s="199">
        <f t="shared" si="11"/>
        <v>279</v>
      </c>
      <c r="H31" s="114">
        <v>177</v>
      </c>
      <c r="I31" s="116">
        <v>102</v>
      </c>
      <c r="J31" s="200">
        <f t="shared" si="12"/>
        <v>75</v>
      </c>
      <c r="K31" s="114">
        <v>75</v>
      </c>
      <c r="L31" s="116">
        <v>0</v>
      </c>
      <c r="M31" s="116">
        <v>0</v>
      </c>
      <c r="N31" s="199">
        <f t="shared" si="7"/>
        <v>68</v>
      </c>
      <c r="O31" s="114">
        <v>68</v>
      </c>
      <c r="P31" s="116">
        <v>0</v>
      </c>
      <c r="Q31" s="199">
        <f t="shared" si="13"/>
        <v>0</v>
      </c>
      <c r="R31" s="114">
        <v>0</v>
      </c>
      <c r="S31" s="116">
        <v>0</v>
      </c>
      <c r="T31" s="116">
        <v>0</v>
      </c>
      <c r="U31" s="199">
        <f t="shared" si="9"/>
        <v>0</v>
      </c>
      <c r="V31" s="114">
        <v>0</v>
      </c>
      <c r="W31" s="116">
        <v>0</v>
      </c>
    </row>
    <row r="32" spans="1:23" ht="15" customHeight="1" x14ac:dyDescent="0.25">
      <c r="A32" s="196" t="s">
        <v>184</v>
      </c>
      <c r="B32" s="197" t="s">
        <v>33</v>
      </c>
      <c r="C32" s="135">
        <f t="shared" si="3"/>
        <v>177</v>
      </c>
      <c r="D32" s="198">
        <f t="shared" si="10"/>
        <v>28</v>
      </c>
      <c r="E32" s="114">
        <v>0</v>
      </c>
      <c r="F32" s="116">
        <v>28</v>
      </c>
      <c r="G32" s="199">
        <f t="shared" si="11"/>
        <v>77</v>
      </c>
      <c r="H32" s="114">
        <v>49</v>
      </c>
      <c r="I32" s="116">
        <v>28</v>
      </c>
      <c r="J32" s="200">
        <f t="shared" si="12"/>
        <v>0</v>
      </c>
      <c r="K32" s="114">
        <v>0</v>
      </c>
      <c r="L32" s="116">
        <v>0</v>
      </c>
      <c r="M32" s="116">
        <v>0</v>
      </c>
      <c r="N32" s="199">
        <f t="shared" si="7"/>
        <v>72</v>
      </c>
      <c r="O32" s="114">
        <v>72</v>
      </c>
      <c r="P32" s="116">
        <v>0</v>
      </c>
      <c r="Q32" s="199">
        <f t="shared" si="13"/>
        <v>0</v>
      </c>
      <c r="R32" s="114">
        <v>0</v>
      </c>
      <c r="S32" s="116">
        <v>0</v>
      </c>
      <c r="T32" s="116">
        <v>0</v>
      </c>
      <c r="U32" s="199">
        <f t="shared" si="9"/>
        <v>0</v>
      </c>
      <c r="V32" s="114">
        <v>0</v>
      </c>
      <c r="W32" s="116">
        <v>0</v>
      </c>
    </row>
    <row r="33" spans="1:23" ht="15" customHeight="1" x14ac:dyDescent="0.25">
      <c r="A33" s="196" t="s">
        <v>185</v>
      </c>
      <c r="B33" s="197" t="s">
        <v>33</v>
      </c>
      <c r="C33" s="135">
        <f t="shared" si="3"/>
        <v>284</v>
      </c>
      <c r="D33" s="198">
        <f t="shared" si="10"/>
        <v>114</v>
      </c>
      <c r="E33" s="114">
        <v>68</v>
      </c>
      <c r="F33" s="116">
        <v>46</v>
      </c>
      <c r="G33" s="199">
        <f t="shared" si="11"/>
        <v>112</v>
      </c>
      <c r="H33" s="114">
        <v>68</v>
      </c>
      <c r="I33" s="116">
        <v>44</v>
      </c>
      <c r="J33" s="200">
        <f t="shared" si="12"/>
        <v>15</v>
      </c>
      <c r="K33" s="114">
        <v>15</v>
      </c>
      <c r="L33" s="116">
        <v>0</v>
      </c>
      <c r="M33" s="116">
        <v>0</v>
      </c>
      <c r="N33" s="199">
        <f t="shared" si="7"/>
        <v>21</v>
      </c>
      <c r="O33" s="114">
        <v>21</v>
      </c>
      <c r="P33" s="116">
        <v>0</v>
      </c>
      <c r="Q33" s="199">
        <f t="shared" si="13"/>
        <v>22</v>
      </c>
      <c r="R33" s="114">
        <v>0</v>
      </c>
      <c r="S33" s="116">
        <v>22</v>
      </c>
      <c r="T33" s="116">
        <v>0</v>
      </c>
      <c r="U33" s="199">
        <f t="shared" si="9"/>
        <v>0</v>
      </c>
      <c r="V33" s="114">
        <v>0</v>
      </c>
      <c r="W33" s="116">
        <v>0</v>
      </c>
    </row>
    <row r="34" spans="1:23" ht="15" customHeight="1" x14ac:dyDescent="0.25">
      <c r="A34" s="196" t="s">
        <v>128</v>
      </c>
      <c r="B34" s="197" t="s">
        <v>33</v>
      </c>
      <c r="C34" s="135">
        <f t="shared" si="3"/>
        <v>38582</v>
      </c>
      <c r="D34" s="198">
        <f t="shared" si="10"/>
        <v>9195</v>
      </c>
      <c r="E34" s="114">
        <v>4475</v>
      </c>
      <c r="F34" s="116">
        <v>4720</v>
      </c>
      <c r="G34" s="199">
        <f t="shared" si="11"/>
        <v>18117</v>
      </c>
      <c r="H34" s="114">
        <v>10507</v>
      </c>
      <c r="I34" s="116">
        <v>7610</v>
      </c>
      <c r="J34" s="200">
        <f t="shared" si="12"/>
        <v>6510</v>
      </c>
      <c r="K34" s="114">
        <v>6510</v>
      </c>
      <c r="L34" s="116">
        <v>0</v>
      </c>
      <c r="M34" s="116">
        <v>0</v>
      </c>
      <c r="N34" s="199">
        <f t="shared" si="7"/>
        <v>880</v>
      </c>
      <c r="O34" s="114">
        <v>880</v>
      </c>
      <c r="P34" s="116">
        <v>0</v>
      </c>
      <c r="Q34" s="199">
        <f t="shared" si="13"/>
        <v>1910</v>
      </c>
      <c r="R34" s="114">
        <v>204</v>
      </c>
      <c r="S34" s="116">
        <v>1706</v>
      </c>
      <c r="T34" s="116">
        <v>0</v>
      </c>
      <c r="U34" s="199">
        <f t="shared" si="9"/>
        <v>1970</v>
      </c>
      <c r="V34" s="114">
        <v>25</v>
      </c>
      <c r="W34" s="116">
        <v>1945</v>
      </c>
    </row>
    <row r="35" spans="1:23" ht="15" customHeight="1" x14ac:dyDescent="0.25">
      <c r="A35" s="196" t="s">
        <v>186</v>
      </c>
      <c r="B35" s="197" t="s">
        <v>33</v>
      </c>
      <c r="C35" s="135">
        <f t="shared" si="3"/>
        <v>705</v>
      </c>
      <c r="D35" s="198">
        <f t="shared" si="10"/>
        <v>115</v>
      </c>
      <c r="E35" s="114">
        <v>21</v>
      </c>
      <c r="F35" s="116">
        <v>94</v>
      </c>
      <c r="G35" s="199">
        <f t="shared" si="11"/>
        <v>395</v>
      </c>
      <c r="H35" s="114">
        <v>211</v>
      </c>
      <c r="I35" s="116">
        <v>184</v>
      </c>
      <c r="J35" s="200">
        <f t="shared" si="12"/>
        <v>117</v>
      </c>
      <c r="K35" s="114">
        <v>117</v>
      </c>
      <c r="L35" s="116">
        <v>0</v>
      </c>
      <c r="M35" s="116">
        <v>0</v>
      </c>
      <c r="N35" s="199">
        <f t="shared" si="7"/>
        <v>78</v>
      </c>
      <c r="O35" s="114">
        <v>78</v>
      </c>
      <c r="P35" s="116">
        <v>0</v>
      </c>
      <c r="Q35" s="199">
        <f t="shared" si="13"/>
        <v>0</v>
      </c>
      <c r="R35" s="114">
        <v>0</v>
      </c>
      <c r="S35" s="116">
        <v>0</v>
      </c>
      <c r="T35" s="116">
        <v>0</v>
      </c>
      <c r="U35" s="199">
        <f t="shared" si="9"/>
        <v>0</v>
      </c>
      <c r="V35" s="114">
        <v>0</v>
      </c>
      <c r="W35" s="116">
        <v>0</v>
      </c>
    </row>
    <row r="36" spans="1:23" ht="15" customHeight="1" x14ac:dyDescent="0.25">
      <c r="A36" s="196" t="s">
        <v>187</v>
      </c>
      <c r="B36" s="197" t="s">
        <v>33</v>
      </c>
      <c r="C36" s="135">
        <f t="shared" si="3"/>
        <v>720</v>
      </c>
      <c r="D36" s="198">
        <f t="shared" si="10"/>
        <v>108</v>
      </c>
      <c r="E36" s="114">
        <v>8</v>
      </c>
      <c r="F36" s="116">
        <v>100</v>
      </c>
      <c r="G36" s="199">
        <f t="shared" si="11"/>
        <v>338</v>
      </c>
      <c r="H36" s="114">
        <v>173</v>
      </c>
      <c r="I36" s="116">
        <v>165</v>
      </c>
      <c r="J36" s="200">
        <f t="shared" si="12"/>
        <v>93</v>
      </c>
      <c r="K36" s="114">
        <v>93</v>
      </c>
      <c r="L36" s="116">
        <v>0</v>
      </c>
      <c r="M36" s="116">
        <v>0</v>
      </c>
      <c r="N36" s="199">
        <f t="shared" si="7"/>
        <v>70</v>
      </c>
      <c r="O36" s="114">
        <v>70</v>
      </c>
      <c r="P36" s="116">
        <v>0</v>
      </c>
      <c r="Q36" s="199">
        <f t="shared" si="13"/>
        <v>0</v>
      </c>
      <c r="R36" s="114">
        <v>0</v>
      </c>
      <c r="S36" s="116">
        <v>0</v>
      </c>
      <c r="T36" s="116">
        <v>0</v>
      </c>
      <c r="U36" s="199">
        <f t="shared" si="9"/>
        <v>111</v>
      </c>
      <c r="V36" s="114">
        <v>0</v>
      </c>
      <c r="W36" s="116">
        <v>111</v>
      </c>
    </row>
    <row r="37" spans="1:23" ht="15" customHeight="1" x14ac:dyDescent="0.25">
      <c r="A37" s="196" t="s">
        <v>131</v>
      </c>
      <c r="B37" s="197" t="s">
        <v>33</v>
      </c>
      <c r="C37" s="135">
        <f t="shared" si="3"/>
        <v>84</v>
      </c>
      <c r="D37" s="198">
        <f t="shared" si="10"/>
        <v>11</v>
      </c>
      <c r="E37" s="114">
        <v>0</v>
      </c>
      <c r="F37" s="116">
        <v>11</v>
      </c>
      <c r="G37" s="199">
        <f t="shared" si="11"/>
        <v>31</v>
      </c>
      <c r="H37" s="114">
        <v>28</v>
      </c>
      <c r="I37" s="116">
        <v>3</v>
      </c>
      <c r="J37" s="200">
        <f t="shared" si="12"/>
        <v>0</v>
      </c>
      <c r="K37" s="114">
        <v>0</v>
      </c>
      <c r="L37" s="116">
        <v>0</v>
      </c>
      <c r="M37" s="116">
        <v>0</v>
      </c>
      <c r="N37" s="199">
        <f t="shared" si="7"/>
        <v>42</v>
      </c>
      <c r="O37" s="114">
        <v>42</v>
      </c>
      <c r="P37" s="116">
        <v>0</v>
      </c>
      <c r="Q37" s="199">
        <f t="shared" si="13"/>
        <v>0</v>
      </c>
      <c r="R37" s="114">
        <v>0</v>
      </c>
      <c r="S37" s="116">
        <v>0</v>
      </c>
      <c r="T37" s="116">
        <v>0</v>
      </c>
      <c r="U37" s="199">
        <f t="shared" si="9"/>
        <v>0</v>
      </c>
      <c r="V37" s="114">
        <v>0</v>
      </c>
      <c r="W37" s="116">
        <v>0</v>
      </c>
    </row>
    <row r="38" spans="1:23" ht="15" customHeight="1" x14ac:dyDescent="0.25">
      <c r="A38" s="196" t="s">
        <v>188</v>
      </c>
      <c r="B38" s="197" t="s">
        <v>33</v>
      </c>
      <c r="C38" s="135">
        <f t="shared" si="3"/>
        <v>4525</v>
      </c>
      <c r="D38" s="198">
        <f t="shared" si="10"/>
        <v>734</v>
      </c>
      <c r="E38" s="114">
        <v>105</v>
      </c>
      <c r="F38" s="116">
        <v>629</v>
      </c>
      <c r="G38" s="199">
        <f t="shared" si="11"/>
        <v>2385</v>
      </c>
      <c r="H38" s="114">
        <v>1363</v>
      </c>
      <c r="I38" s="116">
        <v>1022</v>
      </c>
      <c r="J38" s="200">
        <f t="shared" si="12"/>
        <v>657</v>
      </c>
      <c r="K38" s="114">
        <v>657</v>
      </c>
      <c r="L38" s="116">
        <v>0</v>
      </c>
      <c r="M38" s="116">
        <v>0</v>
      </c>
      <c r="N38" s="199">
        <f t="shared" si="7"/>
        <v>148</v>
      </c>
      <c r="O38" s="114">
        <v>148</v>
      </c>
      <c r="P38" s="116">
        <v>0</v>
      </c>
      <c r="Q38" s="199">
        <f t="shared" si="13"/>
        <v>198</v>
      </c>
      <c r="R38" s="114">
        <v>62</v>
      </c>
      <c r="S38" s="116">
        <v>136</v>
      </c>
      <c r="T38" s="116">
        <v>0</v>
      </c>
      <c r="U38" s="199">
        <f t="shared" si="9"/>
        <v>403</v>
      </c>
      <c r="V38" s="114">
        <v>17</v>
      </c>
      <c r="W38" s="116">
        <v>386</v>
      </c>
    </row>
    <row r="39" spans="1:23" ht="15" customHeight="1" x14ac:dyDescent="0.25">
      <c r="A39" s="201" t="s">
        <v>133</v>
      </c>
      <c r="B39" s="197" t="s">
        <v>33</v>
      </c>
      <c r="C39" s="135">
        <f t="shared" si="3"/>
        <v>273</v>
      </c>
      <c r="D39" s="198">
        <f t="shared" si="10"/>
        <v>79</v>
      </c>
      <c r="E39" s="114">
        <v>28</v>
      </c>
      <c r="F39" s="116">
        <v>51</v>
      </c>
      <c r="G39" s="199">
        <f t="shared" si="11"/>
        <v>145</v>
      </c>
      <c r="H39" s="114">
        <v>86</v>
      </c>
      <c r="I39" s="116">
        <v>59</v>
      </c>
      <c r="J39" s="200">
        <f t="shared" si="12"/>
        <v>11</v>
      </c>
      <c r="K39" s="114">
        <v>11</v>
      </c>
      <c r="L39" s="116">
        <v>0</v>
      </c>
      <c r="M39" s="116">
        <v>0</v>
      </c>
      <c r="N39" s="199">
        <f t="shared" si="7"/>
        <v>38</v>
      </c>
      <c r="O39" s="114">
        <v>38</v>
      </c>
      <c r="P39" s="116">
        <v>0</v>
      </c>
      <c r="Q39" s="199">
        <f t="shared" si="13"/>
        <v>0</v>
      </c>
      <c r="R39" s="114">
        <v>0</v>
      </c>
      <c r="S39" s="116">
        <v>0</v>
      </c>
      <c r="T39" s="116">
        <v>0</v>
      </c>
      <c r="U39" s="199">
        <f t="shared" si="9"/>
        <v>0</v>
      </c>
      <c r="V39" s="114">
        <v>0</v>
      </c>
      <c r="W39" s="116">
        <v>0</v>
      </c>
    </row>
    <row r="40" spans="1:23" ht="15" customHeight="1" x14ac:dyDescent="0.25">
      <c r="A40" s="196" t="s">
        <v>134</v>
      </c>
      <c r="B40" s="197" t="s">
        <v>33</v>
      </c>
      <c r="C40" s="135">
        <f t="shared" si="3"/>
        <v>627</v>
      </c>
      <c r="D40" s="198">
        <f t="shared" si="10"/>
        <v>85</v>
      </c>
      <c r="E40" s="114">
        <v>23</v>
      </c>
      <c r="F40" s="116">
        <v>62</v>
      </c>
      <c r="G40" s="199">
        <f t="shared" si="11"/>
        <v>324</v>
      </c>
      <c r="H40" s="114">
        <v>208</v>
      </c>
      <c r="I40" s="116">
        <v>116</v>
      </c>
      <c r="J40" s="200">
        <f t="shared" si="12"/>
        <v>131</v>
      </c>
      <c r="K40" s="114">
        <v>131</v>
      </c>
      <c r="L40" s="116">
        <v>0</v>
      </c>
      <c r="M40" s="116">
        <v>0</v>
      </c>
      <c r="N40" s="199">
        <f t="shared" si="7"/>
        <v>48</v>
      </c>
      <c r="O40" s="114">
        <v>48</v>
      </c>
      <c r="P40" s="116">
        <v>0</v>
      </c>
      <c r="Q40" s="199">
        <f t="shared" si="13"/>
        <v>0</v>
      </c>
      <c r="R40" s="114">
        <v>0</v>
      </c>
      <c r="S40" s="116">
        <v>0</v>
      </c>
      <c r="T40" s="116">
        <v>0</v>
      </c>
      <c r="U40" s="199">
        <f t="shared" si="9"/>
        <v>39</v>
      </c>
      <c r="V40" s="114">
        <v>0</v>
      </c>
      <c r="W40" s="116">
        <v>39</v>
      </c>
    </row>
    <row r="41" spans="1:23" ht="15" customHeight="1" x14ac:dyDescent="0.25">
      <c r="A41" s="201" t="s">
        <v>189</v>
      </c>
      <c r="B41" s="197" t="s">
        <v>33</v>
      </c>
      <c r="C41" s="135">
        <f t="shared" si="3"/>
        <v>46</v>
      </c>
      <c r="D41" s="198">
        <f t="shared" si="10"/>
        <v>0</v>
      </c>
      <c r="E41" s="114">
        <v>0</v>
      </c>
      <c r="F41" s="116">
        <v>0</v>
      </c>
      <c r="G41" s="199">
        <f t="shared" si="11"/>
        <v>0</v>
      </c>
      <c r="H41" s="114">
        <v>0</v>
      </c>
      <c r="I41" s="116">
        <v>0</v>
      </c>
      <c r="J41" s="200">
        <f t="shared" si="12"/>
        <v>0</v>
      </c>
      <c r="K41" s="114">
        <v>0</v>
      </c>
      <c r="L41" s="116">
        <v>0</v>
      </c>
      <c r="M41" s="116">
        <v>0</v>
      </c>
      <c r="N41" s="199">
        <f t="shared" si="7"/>
        <v>46</v>
      </c>
      <c r="O41" s="114">
        <v>46</v>
      </c>
      <c r="P41" s="116">
        <v>0</v>
      </c>
      <c r="Q41" s="199">
        <f t="shared" si="13"/>
        <v>0</v>
      </c>
      <c r="R41" s="114">
        <v>0</v>
      </c>
      <c r="S41" s="116">
        <v>0</v>
      </c>
      <c r="T41" s="116">
        <v>0</v>
      </c>
      <c r="U41" s="199">
        <f t="shared" si="9"/>
        <v>0</v>
      </c>
      <c r="V41" s="114">
        <v>0</v>
      </c>
      <c r="W41" s="116">
        <v>0</v>
      </c>
    </row>
    <row r="42" spans="1:23" ht="15" customHeight="1" x14ac:dyDescent="0.25">
      <c r="A42" s="196" t="s">
        <v>136</v>
      </c>
      <c r="B42" s="197" t="s">
        <v>33</v>
      </c>
      <c r="C42" s="135">
        <f t="shared" si="3"/>
        <v>9180</v>
      </c>
      <c r="D42" s="198">
        <f t="shared" si="10"/>
        <v>1955</v>
      </c>
      <c r="E42" s="114">
        <v>751</v>
      </c>
      <c r="F42" s="116">
        <v>1204</v>
      </c>
      <c r="G42" s="199">
        <f t="shared" si="11"/>
        <v>3833</v>
      </c>
      <c r="H42" s="114">
        <v>2122</v>
      </c>
      <c r="I42" s="116">
        <v>1711</v>
      </c>
      <c r="J42" s="200">
        <f t="shared" si="12"/>
        <v>1502</v>
      </c>
      <c r="K42" s="114">
        <v>1502</v>
      </c>
      <c r="L42" s="116">
        <v>0</v>
      </c>
      <c r="M42" s="116">
        <v>0</v>
      </c>
      <c r="N42" s="199">
        <f t="shared" si="7"/>
        <v>284</v>
      </c>
      <c r="O42" s="114">
        <v>284</v>
      </c>
      <c r="P42" s="116">
        <v>0</v>
      </c>
      <c r="Q42" s="199">
        <f t="shared" si="13"/>
        <v>287</v>
      </c>
      <c r="R42" s="114">
        <v>62</v>
      </c>
      <c r="S42" s="116">
        <v>225</v>
      </c>
      <c r="T42" s="116">
        <v>0</v>
      </c>
      <c r="U42" s="199">
        <f t="shared" si="9"/>
        <v>1319</v>
      </c>
      <c r="V42" s="114">
        <v>44</v>
      </c>
      <c r="W42" s="116">
        <v>1275</v>
      </c>
    </row>
    <row r="43" spans="1:23" s="202" customFormat="1" ht="15" customHeight="1" x14ac:dyDescent="0.25">
      <c r="A43" s="201" t="s">
        <v>137</v>
      </c>
      <c r="B43" s="197" t="s">
        <v>33</v>
      </c>
      <c r="C43" s="135">
        <f t="shared" si="3"/>
        <v>167</v>
      </c>
      <c r="D43" s="198">
        <f t="shared" si="10"/>
        <v>8</v>
      </c>
      <c r="E43" s="114">
        <v>0</v>
      </c>
      <c r="F43" s="116">
        <v>8</v>
      </c>
      <c r="G43" s="199">
        <f t="shared" si="11"/>
        <v>86</v>
      </c>
      <c r="H43" s="114">
        <v>59</v>
      </c>
      <c r="I43" s="116">
        <v>27</v>
      </c>
      <c r="J43" s="200">
        <f t="shared" si="12"/>
        <v>28</v>
      </c>
      <c r="K43" s="114">
        <v>28</v>
      </c>
      <c r="L43" s="116">
        <v>0</v>
      </c>
      <c r="M43" s="116">
        <v>0</v>
      </c>
      <c r="N43" s="199">
        <f t="shared" si="7"/>
        <v>45</v>
      </c>
      <c r="O43" s="114">
        <v>45</v>
      </c>
      <c r="P43" s="116">
        <v>0</v>
      </c>
      <c r="Q43" s="199">
        <f t="shared" si="13"/>
        <v>0</v>
      </c>
      <c r="R43" s="114">
        <v>0</v>
      </c>
      <c r="S43" s="116">
        <v>0</v>
      </c>
      <c r="T43" s="116">
        <v>0</v>
      </c>
      <c r="U43" s="199">
        <f t="shared" si="9"/>
        <v>0</v>
      </c>
      <c r="V43" s="114">
        <v>0</v>
      </c>
      <c r="W43" s="116">
        <v>0</v>
      </c>
    </row>
    <row r="44" spans="1:23" ht="15" customHeight="1" x14ac:dyDescent="0.25">
      <c r="A44" s="196" t="s">
        <v>190</v>
      </c>
      <c r="B44" s="197" t="s">
        <v>33</v>
      </c>
      <c r="C44" s="135">
        <f t="shared" si="3"/>
        <v>593</v>
      </c>
      <c r="D44" s="198">
        <f t="shared" si="10"/>
        <v>79</v>
      </c>
      <c r="E44" s="114">
        <v>12</v>
      </c>
      <c r="F44" s="116">
        <v>67</v>
      </c>
      <c r="G44" s="199">
        <f t="shared" si="11"/>
        <v>280</v>
      </c>
      <c r="H44" s="114">
        <v>151</v>
      </c>
      <c r="I44" s="116">
        <v>129</v>
      </c>
      <c r="J44" s="200">
        <f t="shared" si="12"/>
        <v>87</v>
      </c>
      <c r="K44" s="114">
        <v>87</v>
      </c>
      <c r="L44" s="116">
        <v>0</v>
      </c>
      <c r="M44" s="116">
        <v>0</v>
      </c>
      <c r="N44" s="199">
        <f t="shared" si="7"/>
        <v>83</v>
      </c>
      <c r="O44" s="114">
        <v>83</v>
      </c>
      <c r="P44" s="116">
        <v>0</v>
      </c>
      <c r="Q44" s="199">
        <f t="shared" si="13"/>
        <v>0</v>
      </c>
      <c r="R44" s="114">
        <v>0</v>
      </c>
      <c r="S44" s="116">
        <v>0</v>
      </c>
      <c r="T44" s="116">
        <v>0</v>
      </c>
      <c r="U44" s="199">
        <f t="shared" si="9"/>
        <v>64</v>
      </c>
      <c r="V44" s="114">
        <v>1</v>
      </c>
      <c r="W44" s="116">
        <v>63</v>
      </c>
    </row>
    <row r="45" spans="1:23" ht="15" customHeight="1" x14ac:dyDescent="0.25">
      <c r="A45" s="196" t="s">
        <v>191</v>
      </c>
      <c r="B45" s="197" t="s">
        <v>33</v>
      </c>
      <c r="C45" s="135">
        <f t="shared" si="3"/>
        <v>152</v>
      </c>
      <c r="D45" s="198">
        <f t="shared" si="10"/>
        <v>13</v>
      </c>
      <c r="E45" s="114">
        <v>0</v>
      </c>
      <c r="F45" s="116">
        <v>13</v>
      </c>
      <c r="G45" s="199">
        <f t="shared" si="11"/>
        <v>96</v>
      </c>
      <c r="H45" s="114">
        <v>62</v>
      </c>
      <c r="I45" s="116">
        <v>34</v>
      </c>
      <c r="J45" s="200">
        <f t="shared" si="12"/>
        <v>0</v>
      </c>
      <c r="K45" s="114">
        <v>0</v>
      </c>
      <c r="L45" s="116">
        <v>0</v>
      </c>
      <c r="M45" s="116">
        <v>0</v>
      </c>
      <c r="N45" s="199">
        <f t="shared" si="7"/>
        <v>43</v>
      </c>
      <c r="O45" s="114">
        <v>43</v>
      </c>
      <c r="P45" s="116">
        <v>0</v>
      </c>
      <c r="Q45" s="199">
        <f t="shared" si="13"/>
        <v>0</v>
      </c>
      <c r="R45" s="114">
        <v>0</v>
      </c>
      <c r="S45" s="116">
        <v>0</v>
      </c>
      <c r="T45" s="116">
        <v>0</v>
      </c>
      <c r="U45" s="199">
        <f t="shared" si="9"/>
        <v>0</v>
      </c>
      <c r="V45" s="114">
        <v>0</v>
      </c>
      <c r="W45" s="116">
        <v>0</v>
      </c>
    </row>
    <row r="46" spans="1:23" ht="15" customHeight="1" x14ac:dyDescent="0.25">
      <c r="A46" s="196" t="s">
        <v>140</v>
      </c>
      <c r="B46" s="197" t="s">
        <v>33</v>
      </c>
      <c r="C46" s="135">
        <f t="shared" si="3"/>
        <v>57</v>
      </c>
      <c r="D46" s="198">
        <f t="shared" si="10"/>
        <v>0</v>
      </c>
      <c r="E46" s="114">
        <v>0</v>
      </c>
      <c r="F46" s="116">
        <v>0</v>
      </c>
      <c r="G46" s="199">
        <f t="shared" si="11"/>
        <v>0</v>
      </c>
      <c r="H46" s="114">
        <v>0</v>
      </c>
      <c r="I46" s="116">
        <v>0</v>
      </c>
      <c r="J46" s="200">
        <f t="shared" si="12"/>
        <v>0</v>
      </c>
      <c r="K46" s="114">
        <v>0</v>
      </c>
      <c r="L46" s="116">
        <v>0</v>
      </c>
      <c r="M46" s="116">
        <v>0</v>
      </c>
      <c r="N46" s="199">
        <f t="shared" si="7"/>
        <v>57</v>
      </c>
      <c r="O46" s="114">
        <v>57</v>
      </c>
      <c r="P46" s="116">
        <v>0</v>
      </c>
      <c r="Q46" s="199">
        <f t="shared" si="13"/>
        <v>0</v>
      </c>
      <c r="R46" s="114">
        <v>0</v>
      </c>
      <c r="S46" s="116">
        <v>0</v>
      </c>
      <c r="T46" s="116">
        <v>0</v>
      </c>
      <c r="U46" s="199">
        <f t="shared" si="9"/>
        <v>0</v>
      </c>
      <c r="V46" s="114">
        <v>0</v>
      </c>
      <c r="W46" s="116">
        <v>0</v>
      </c>
    </row>
    <row r="47" spans="1:23" ht="15" customHeight="1" x14ac:dyDescent="0.25">
      <c r="A47" s="196" t="s">
        <v>141</v>
      </c>
      <c r="B47" s="197" t="s">
        <v>33</v>
      </c>
      <c r="C47" s="135">
        <f t="shared" si="3"/>
        <v>191</v>
      </c>
      <c r="D47" s="198">
        <f t="shared" si="10"/>
        <v>70</v>
      </c>
      <c r="E47" s="114">
        <v>60</v>
      </c>
      <c r="F47" s="116">
        <v>10</v>
      </c>
      <c r="G47" s="199">
        <f t="shared" si="11"/>
        <v>63</v>
      </c>
      <c r="H47" s="114">
        <v>33</v>
      </c>
      <c r="I47" s="116">
        <v>30</v>
      </c>
      <c r="J47" s="200">
        <f t="shared" si="12"/>
        <v>0</v>
      </c>
      <c r="K47" s="114">
        <v>0</v>
      </c>
      <c r="L47" s="116">
        <v>0</v>
      </c>
      <c r="M47" s="116">
        <v>0</v>
      </c>
      <c r="N47" s="199">
        <f t="shared" si="7"/>
        <v>58</v>
      </c>
      <c r="O47" s="114">
        <v>58</v>
      </c>
      <c r="P47" s="116">
        <v>0</v>
      </c>
      <c r="Q47" s="199">
        <f t="shared" si="13"/>
        <v>0</v>
      </c>
      <c r="R47" s="114">
        <v>0</v>
      </c>
      <c r="S47" s="116">
        <v>0</v>
      </c>
      <c r="T47" s="116">
        <v>0</v>
      </c>
      <c r="U47" s="199">
        <f t="shared" si="9"/>
        <v>0</v>
      </c>
      <c r="V47" s="114">
        <v>0</v>
      </c>
      <c r="W47" s="116">
        <v>0</v>
      </c>
    </row>
    <row r="48" spans="1:23" ht="15" customHeight="1" x14ac:dyDescent="0.25">
      <c r="A48" s="196" t="s">
        <v>192</v>
      </c>
      <c r="B48" s="197" t="s">
        <v>33</v>
      </c>
      <c r="C48" s="135">
        <f t="shared" si="3"/>
        <v>20</v>
      </c>
      <c r="D48" s="198">
        <f t="shared" si="10"/>
        <v>0</v>
      </c>
      <c r="E48" s="114">
        <v>0</v>
      </c>
      <c r="F48" s="116">
        <v>0</v>
      </c>
      <c r="G48" s="199">
        <f t="shared" si="11"/>
        <v>0</v>
      </c>
      <c r="H48" s="114">
        <v>0</v>
      </c>
      <c r="I48" s="116">
        <v>0</v>
      </c>
      <c r="J48" s="200">
        <f t="shared" si="12"/>
        <v>0</v>
      </c>
      <c r="K48" s="114">
        <v>0</v>
      </c>
      <c r="L48" s="116">
        <v>0</v>
      </c>
      <c r="M48" s="116">
        <v>0</v>
      </c>
      <c r="N48" s="199">
        <f t="shared" si="7"/>
        <v>20</v>
      </c>
      <c r="O48" s="114">
        <v>20</v>
      </c>
      <c r="P48" s="116">
        <v>0</v>
      </c>
      <c r="Q48" s="199">
        <f t="shared" si="13"/>
        <v>0</v>
      </c>
      <c r="R48" s="114">
        <v>0</v>
      </c>
      <c r="S48" s="116">
        <v>0</v>
      </c>
      <c r="T48" s="116">
        <v>0</v>
      </c>
      <c r="U48" s="199">
        <f t="shared" si="9"/>
        <v>0</v>
      </c>
      <c r="V48" s="114">
        <v>0</v>
      </c>
      <c r="W48" s="116">
        <v>0</v>
      </c>
    </row>
    <row r="49" spans="1:23" ht="15" customHeight="1" x14ac:dyDescent="0.25">
      <c r="A49" s="196" t="s">
        <v>193</v>
      </c>
      <c r="B49" s="197" t="s">
        <v>33</v>
      </c>
      <c r="C49" s="135">
        <f t="shared" si="3"/>
        <v>232</v>
      </c>
      <c r="D49" s="198">
        <f t="shared" si="10"/>
        <v>90</v>
      </c>
      <c r="E49" s="114">
        <v>31</v>
      </c>
      <c r="F49" s="116">
        <v>59</v>
      </c>
      <c r="G49" s="199">
        <f t="shared" si="11"/>
        <v>93</v>
      </c>
      <c r="H49" s="114">
        <v>58</v>
      </c>
      <c r="I49" s="116">
        <v>35</v>
      </c>
      <c r="J49" s="200">
        <f t="shared" si="12"/>
        <v>0</v>
      </c>
      <c r="K49" s="114">
        <v>0</v>
      </c>
      <c r="L49" s="116">
        <v>0</v>
      </c>
      <c r="M49" s="116">
        <v>0</v>
      </c>
      <c r="N49" s="199">
        <f t="shared" si="7"/>
        <v>49</v>
      </c>
      <c r="O49" s="114">
        <v>49</v>
      </c>
      <c r="P49" s="116">
        <v>0</v>
      </c>
      <c r="Q49" s="199">
        <f t="shared" si="13"/>
        <v>0</v>
      </c>
      <c r="R49" s="114">
        <v>0</v>
      </c>
      <c r="S49" s="116">
        <v>0</v>
      </c>
      <c r="T49" s="116">
        <v>0</v>
      </c>
      <c r="U49" s="199">
        <f t="shared" si="9"/>
        <v>0</v>
      </c>
      <c r="V49" s="114">
        <v>0</v>
      </c>
      <c r="W49" s="116">
        <v>0</v>
      </c>
    </row>
    <row r="50" spans="1:23" ht="15" customHeight="1" x14ac:dyDescent="0.25">
      <c r="A50" s="196" t="s">
        <v>194</v>
      </c>
      <c r="B50" s="197" t="s">
        <v>33</v>
      </c>
      <c r="C50" s="135">
        <f t="shared" si="3"/>
        <v>150</v>
      </c>
      <c r="D50" s="198">
        <f t="shared" si="10"/>
        <v>112</v>
      </c>
      <c r="E50" s="114">
        <v>61</v>
      </c>
      <c r="F50" s="116">
        <v>51</v>
      </c>
      <c r="G50" s="199">
        <f t="shared" si="11"/>
        <v>38</v>
      </c>
      <c r="H50" s="114">
        <v>22</v>
      </c>
      <c r="I50" s="116">
        <v>16</v>
      </c>
      <c r="J50" s="200">
        <f t="shared" si="12"/>
        <v>0</v>
      </c>
      <c r="K50" s="114">
        <v>0</v>
      </c>
      <c r="L50" s="116">
        <v>0</v>
      </c>
      <c r="M50" s="116">
        <v>0</v>
      </c>
      <c r="N50" s="199">
        <f t="shared" si="7"/>
        <v>0</v>
      </c>
      <c r="O50" s="114">
        <v>0</v>
      </c>
      <c r="P50" s="116">
        <v>0</v>
      </c>
      <c r="Q50" s="199">
        <f t="shared" si="13"/>
        <v>0</v>
      </c>
      <c r="R50" s="114">
        <v>0</v>
      </c>
      <c r="S50" s="116">
        <v>0</v>
      </c>
      <c r="T50" s="116">
        <v>0</v>
      </c>
      <c r="U50" s="199">
        <f t="shared" si="9"/>
        <v>0</v>
      </c>
      <c r="V50" s="114">
        <v>0</v>
      </c>
      <c r="W50" s="116">
        <v>0</v>
      </c>
    </row>
    <row r="51" spans="1:23" ht="15" customHeight="1" x14ac:dyDescent="0.25">
      <c r="A51" s="196" t="s">
        <v>194</v>
      </c>
      <c r="B51" s="197" t="s">
        <v>34</v>
      </c>
      <c r="C51" s="135">
        <v>76</v>
      </c>
      <c r="D51" s="198">
        <v>0</v>
      </c>
      <c r="E51" s="114">
        <v>0</v>
      </c>
      <c r="F51" s="116">
        <v>0</v>
      </c>
      <c r="G51" s="199">
        <v>0</v>
      </c>
      <c r="H51" s="114">
        <v>0</v>
      </c>
      <c r="I51" s="116">
        <v>0</v>
      </c>
      <c r="J51" s="200">
        <f>SUM(K51:M51)</f>
        <v>76</v>
      </c>
      <c r="K51" s="114">
        <v>0</v>
      </c>
      <c r="L51" s="116">
        <v>76</v>
      </c>
      <c r="M51" s="116">
        <v>0</v>
      </c>
      <c r="N51" s="199">
        <v>0</v>
      </c>
      <c r="O51" s="114">
        <v>0</v>
      </c>
      <c r="P51" s="116">
        <v>0</v>
      </c>
      <c r="Q51" s="199">
        <v>0</v>
      </c>
      <c r="R51" s="114">
        <v>0</v>
      </c>
      <c r="S51" s="116">
        <v>0</v>
      </c>
      <c r="T51" s="116">
        <v>0</v>
      </c>
      <c r="U51" s="199">
        <v>0</v>
      </c>
      <c r="V51" s="114">
        <v>0</v>
      </c>
      <c r="W51" s="116">
        <v>0</v>
      </c>
    </row>
    <row r="52" spans="1:23" ht="15" customHeight="1" x14ac:dyDescent="0.25">
      <c r="A52" s="196" t="s">
        <v>145</v>
      </c>
      <c r="B52" s="197" t="s">
        <v>33</v>
      </c>
      <c r="C52" s="135">
        <f t="shared" ref="C52:C82" si="14">SUM(D52+G52+J52+N52+Q52+U52)</f>
        <v>280</v>
      </c>
      <c r="D52" s="198">
        <f>SUM(E52:F52)</f>
        <v>62</v>
      </c>
      <c r="E52" s="114">
        <v>0</v>
      </c>
      <c r="F52" s="116">
        <v>62</v>
      </c>
      <c r="G52" s="199">
        <f>SUM(H52:I52)</f>
        <v>149</v>
      </c>
      <c r="H52" s="114">
        <v>75</v>
      </c>
      <c r="I52" s="116">
        <v>74</v>
      </c>
      <c r="J52" s="200">
        <f>SUM(K52:M52)</f>
        <v>37</v>
      </c>
      <c r="K52" s="114">
        <v>37</v>
      </c>
      <c r="L52" s="116">
        <v>0</v>
      </c>
      <c r="M52" s="116">
        <v>0</v>
      </c>
      <c r="N52" s="199">
        <f>SUM(O52:P52)</f>
        <v>32</v>
      </c>
      <c r="O52" s="114">
        <v>32</v>
      </c>
      <c r="P52" s="116">
        <v>0</v>
      </c>
      <c r="Q52" s="199">
        <f>SUM(R52:T52)</f>
        <v>0</v>
      </c>
      <c r="R52" s="114">
        <v>0</v>
      </c>
      <c r="S52" s="116">
        <v>0</v>
      </c>
      <c r="T52" s="116">
        <v>0</v>
      </c>
      <c r="U52" s="199">
        <f>SUM(V52:W52)</f>
        <v>0</v>
      </c>
      <c r="V52" s="114">
        <v>0</v>
      </c>
      <c r="W52" s="116">
        <v>0</v>
      </c>
    </row>
    <row r="53" spans="1:23" ht="15" customHeight="1" x14ac:dyDescent="0.25">
      <c r="A53" s="196" t="s">
        <v>146</v>
      </c>
      <c r="B53" s="197" t="s">
        <v>33</v>
      </c>
      <c r="C53" s="135">
        <f t="shared" si="14"/>
        <v>572</v>
      </c>
      <c r="D53" s="198">
        <f>SUM(E53:F53)</f>
        <v>142</v>
      </c>
      <c r="E53" s="114">
        <v>29</v>
      </c>
      <c r="F53" s="116">
        <v>113</v>
      </c>
      <c r="G53" s="199">
        <v>255</v>
      </c>
      <c r="H53" s="114">
        <v>145</v>
      </c>
      <c r="I53" s="116">
        <v>110</v>
      </c>
      <c r="J53" s="200">
        <v>100</v>
      </c>
      <c r="K53" s="114">
        <v>100</v>
      </c>
      <c r="L53" s="116">
        <v>0</v>
      </c>
      <c r="M53" s="116">
        <v>0</v>
      </c>
      <c r="N53" s="199">
        <v>75</v>
      </c>
      <c r="O53" s="114">
        <v>75</v>
      </c>
      <c r="P53" s="116">
        <v>0</v>
      </c>
      <c r="Q53" s="199">
        <v>0</v>
      </c>
      <c r="R53" s="114">
        <v>0</v>
      </c>
      <c r="S53" s="116">
        <v>0</v>
      </c>
      <c r="T53" s="116">
        <v>0</v>
      </c>
      <c r="U53" s="199">
        <v>0</v>
      </c>
      <c r="V53" s="114">
        <v>0</v>
      </c>
      <c r="W53" s="116">
        <v>0</v>
      </c>
    </row>
    <row r="54" spans="1:23" ht="15" customHeight="1" x14ac:dyDescent="0.25">
      <c r="A54" s="196" t="s">
        <v>146</v>
      </c>
      <c r="B54" s="197" t="s">
        <v>34</v>
      </c>
      <c r="C54" s="135">
        <f t="shared" si="14"/>
        <v>107</v>
      </c>
      <c r="D54" s="198">
        <v>21</v>
      </c>
      <c r="E54" s="114">
        <v>13</v>
      </c>
      <c r="F54" s="116">
        <v>8</v>
      </c>
      <c r="G54" s="199">
        <v>58</v>
      </c>
      <c r="H54" s="114">
        <v>29</v>
      </c>
      <c r="I54" s="116">
        <v>29</v>
      </c>
      <c r="J54" s="200">
        <v>28</v>
      </c>
      <c r="K54" s="114">
        <v>28</v>
      </c>
      <c r="L54" s="116">
        <v>0</v>
      </c>
      <c r="M54" s="116">
        <v>0</v>
      </c>
      <c r="N54" s="199">
        <v>0</v>
      </c>
      <c r="O54" s="114">
        <v>0</v>
      </c>
      <c r="P54" s="116">
        <v>0</v>
      </c>
      <c r="Q54" s="199">
        <v>0</v>
      </c>
      <c r="R54" s="114">
        <v>0</v>
      </c>
      <c r="S54" s="116">
        <v>0</v>
      </c>
      <c r="T54" s="116">
        <v>0</v>
      </c>
      <c r="U54" s="199">
        <v>0</v>
      </c>
      <c r="V54" s="114">
        <v>0</v>
      </c>
      <c r="W54" s="116">
        <v>0</v>
      </c>
    </row>
    <row r="55" spans="1:23" ht="15" customHeight="1" x14ac:dyDescent="0.25">
      <c r="A55" s="196" t="s">
        <v>195</v>
      </c>
      <c r="B55" s="197" t="s">
        <v>33</v>
      </c>
      <c r="C55" s="135">
        <f t="shared" si="14"/>
        <v>453</v>
      </c>
      <c r="D55" s="198">
        <f t="shared" ref="D55:D77" si="15">SUM(E55:F55)</f>
        <v>70</v>
      </c>
      <c r="E55" s="114">
        <v>0</v>
      </c>
      <c r="F55" s="116">
        <v>70</v>
      </c>
      <c r="G55" s="199">
        <f t="shared" ref="G55:G62" si="16">SUM(H55:I55)</f>
        <v>314</v>
      </c>
      <c r="H55" s="114">
        <v>196</v>
      </c>
      <c r="I55" s="116">
        <v>118</v>
      </c>
      <c r="J55" s="200">
        <f t="shared" ref="J55:J77" si="17">SUM(K55:M55)</f>
        <v>69</v>
      </c>
      <c r="K55" s="114">
        <v>69</v>
      </c>
      <c r="L55" s="116">
        <v>0</v>
      </c>
      <c r="M55" s="116">
        <v>0</v>
      </c>
      <c r="N55" s="199">
        <f>SUM(O55:P55)</f>
        <v>0</v>
      </c>
      <c r="O55" s="114">
        <v>0</v>
      </c>
      <c r="P55" s="116">
        <v>0</v>
      </c>
      <c r="Q55" s="199">
        <f t="shared" ref="Q55:Q62" si="18">SUM(R55:T55)</f>
        <v>0</v>
      </c>
      <c r="R55" s="114">
        <v>0</v>
      </c>
      <c r="S55" s="116">
        <v>0</v>
      </c>
      <c r="T55" s="116">
        <v>0</v>
      </c>
      <c r="U55" s="199">
        <f t="shared" ref="U55:U62" si="19">SUM(V55:W55)</f>
        <v>0</v>
      </c>
      <c r="V55" s="114">
        <v>0</v>
      </c>
      <c r="W55" s="116">
        <v>0</v>
      </c>
    </row>
    <row r="56" spans="1:23" ht="15" customHeight="1" x14ac:dyDescent="0.25">
      <c r="A56" s="196" t="s">
        <v>148</v>
      </c>
      <c r="B56" s="197" t="s">
        <v>33</v>
      </c>
      <c r="C56" s="135">
        <f t="shared" si="14"/>
        <v>1284</v>
      </c>
      <c r="D56" s="198">
        <f t="shared" si="15"/>
        <v>356</v>
      </c>
      <c r="E56" s="114">
        <v>138</v>
      </c>
      <c r="F56" s="116">
        <v>218</v>
      </c>
      <c r="G56" s="199">
        <f t="shared" si="16"/>
        <v>565</v>
      </c>
      <c r="H56" s="114">
        <v>324</v>
      </c>
      <c r="I56" s="116">
        <v>241</v>
      </c>
      <c r="J56" s="200">
        <f t="shared" si="17"/>
        <v>135</v>
      </c>
      <c r="K56" s="114">
        <v>135</v>
      </c>
      <c r="L56" s="116">
        <v>0</v>
      </c>
      <c r="M56" s="116">
        <v>0</v>
      </c>
      <c r="N56" s="199">
        <f>SUM(O56:P56)</f>
        <v>93</v>
      </c>
      <c r="O56" s="114">
        <v>93</v>
      </c>
      <c r="P56" s="116">
        <v>0</v>
      </c>
      <c r="Q56" s="199">
        <f t="shared" si="18"/>
        <v>59</v>
      </c>
      <c r="R56" s="114">
        <v>0</v>
      </c>
      <c r="S56" s="116">
        <v>59</v>
      </c>
      <c r="T56" s="116">
        <v>0</v>
      </c>
      <c r="U56" s="199">
        <f t="shared" si="19"/>
        <v>76</v>
      </c>
      <c r="V56" s="114">
        <v>4</v>
      </c>
      <c r="W56" s="116">
        <v>72</v>
      </c>
    </row>
    <row r="57" spans="1:23" ht="15" customHeight="1" x14ac:dyDescent="0.25">
      <c r="A57" s="196" t="s">
        <v>149</v>
      </c>
      <c r="B57" s="197" t="s">
        <v>33</v>
      </c>
      <c r="C57" s="135">
        <f t="shared" si="14"/>
        <v>344</v>
      </c>
      <c r="D57" s="198">
        <f t="shared" si="15"/>
        <v>72</v>
      </c>
      <c r="E57" s="114">
        <v>0</v>
      </c>
      <c r="F57" s="116">
        <v>72</v>
      </c>
      <c r="G57" s="199">
        <f t="shared" si="16"/>
        <v>205</v>
      </c>
      <c r="H57" s="114">
        <v>135</v>
      </c>
      <c r="I57" s="116">
        <v>70</v>
      </c>
      <c r="J57" s="200">
        <f t="shared" si="17"/>
        <v>32</v>
      </c>
      <c r="K57" s="114">
        <v>32</v>
      </c>
      <c r="L57" s="116">
        <v>0</v>
      </c>
      <c r="M57" s="116">
        <v>0</v>
      </c>
      <c r="N57" s="199">
        <f>SUM(O57:P57)</f>
        <v>35</v>
      </c>
      <c r="O57" s="114">
        <v>35</v>
      </c>
      <c r="P57" s="116">
        <v>0</v>
      </c>
      <c r="Q57" s="199">
        <f t="shared" si="18"/>
        <v>0</v>
      </c>
      <c r="R57" s="114">
        <v>0</v>
      </c>
      <c r="S57" s="116">
        <v>0</v>
      </c>
      <c r="T57" s="116">
        <v>0</v>
      </c>
      <c r="U57" s="199">
        <f t="shared" si="19"/>
        <v>0</v>
      </c>
      <c r="V57" s="114">
        <v>0</v>
      </c>
      <c r="W57" s="116">
        <v>0</v>
      </c>
    </row>
    <row r="58" spans="1:23" ht="15" customHeight="1" x14ac:dyDescent="0.25">
      <c r="A58" s="196" t="s">
        <v>149</v>
      </c>
      <c r="B58" s="197" t="s">
        <v>34</v>
      </c>
      <c r="C58" s="135">
        <f t="shared" si="14"/>
        <v>1022</v>
      </c>
      <c r="D58" s="198">
        <f t="shared" si="15"/>
        <v>8</v>
      </c>
      <c r="E58" s="114">
        <v>0</v>
      </c>
      <c r="F58" s="116">
        <v>8</v>
      </c>
      <c r="G58" s="199">
        <f t="shared" si="16"/>
        <v>487</v>
      </c>
      <c r="H58" s="114">
        <v>167</v>
      </c>
      <c r="I58" s="116">
        <v>320</v>
      </c>
      <c r="J58" s="200">
        <f t="shared" si="17"/>
        <v>259</v>
      </c>
      <c r="K58" s="114">
        <v>259</v>
      </c>
      <c r="L58" s="116">
        <v>0</v>
      </c>
      <c r="M58" s="116">
        <v>0</v>
      </c>
      <c r="N58" s="199">
        <v>0</v>
      </c>
      <c r="O58" s="114">
        <v>0</v>
      </c>
      <c r="P58" s="116">
        <v>0</v>
      </c>
      <c r="Q58" s="199">
        <f t="shared" si="18"/>
        <v>9</v>
      </c>
      <c r="R58" s="114">
        <v>4</v>
      </c>
      <c r="S58" s="116">
        <v>5</v>
      </c>
      <c r="T58" s="116">
        <v>0</v>
      </c>
      <c r="U58" s="199">
        <f t="shared" si="19"/>
        <v>259</v>
      </c>
      <c r="V58" s="114">
        <v>259</v>
      </c>
      <c r="W58" s="116">
        <v>0</v>
      </c>
    </row>
    <row r="59" spans="1:23" ht="15" customHeight="1" x14ac:dyDescent="0.25">
      <c r="A59" s="196" t="s">
        <v>150</v>
      </c>
      <c r="B59" s="197" t="s">
        <v>33</v>
      </c>
      <c r="C59" s="135">
        <f t="shared" si="14"/>
        <v>483</v>
      </c>
      <c r="D59" s="198">
        <f t="shared" si="15"/>
        <v>105</v>
      </c>
      <c r="E59" s="114">
        <v>66</v>
      </c>
      <c r="F59" s="116">
        <v>39</v>
      </c>
      <c r="G59" s="199">
        <f t="shared" si="16"/>
        <v>269</v>
      </c>
      <c r="H59" s="114">
        <v>171</v>
      </c>
      <c r="I59" s="116">
        <v>98</v>
      </c>
      <c r="J59" s="200">
        <f t="shared" si="17"/>
        <v>55</v>
      </c>
      <c r="K59" s="114">
        <v>55</v>
      </c>
      <c r="L59" s="116">
        <v>0</v>
      </c>
      <c r="M59" s="116">
        <v>0</v>
      </c>
      <c r="N59" s="199">
        <f>SUM(O59:P59)</f>
        <v>54</v>
      </c>
      <c r="O59" s="114">
        <v>54</v>
      </c>
      <c r="P59" s="116">
        <v>0</v>
      </c>
      <c r="Q59" s="199">
        <f t="shared" si="18"/>
        <v>0</v>
      </c>
      <c r="R59" s="114">
        <v>0</v>
      </c>
      <c r="S59" s="116">
        <v>0</v>
      </c>
      <c r="T59" s="116">
        <v>0</v>
      </c>
      <c r="U59" s="199">
        <f t="shared" si="19"/>
        <v>0</v>
      </c>
      <c r="V59" s="114">
        <v>0</v>
      </c>
      <c r="W59" s="116">
        <v>0</v>
      </c>
    </row>
    <row r="60" spans="1:23" ht="15" customHeight="1" x14ac:dyDescent="0.25">
      <c r="A60" s="196" t="s">
        <v>196</v>
      </c>
      <c r="B60" s="197" t="s">
        <v>33</v>
      </c>
      <c r="C60" s="135">
        <f t="shared" si="14"/>
        <v>757</v>
      </c>
      <c r="D60" s="198">
        <f t="shared" si="15"/>
        <v>79</v>
      </c>
      <c r="E60" s="114">
        <v>24</v>
      </c>
      <c r="F60" s="116">
        <v>55</v>
      </c>
      <c r="G60" s="199">
        <f t="shared" si="16"/>
        <v>343</v>
      </c>
      <c r="H60" s="114">
        <v>171</v>
      </c>
      <c r="I60" s="116">
        <v>172</v>
      </c>
      <c r="J60" s="200">
        <f t="shared" si="17"/>
        <v>122</v>
      </c>
      <c r="K60" s="114">
        <v>122</v>
      </c>
      <c r="L60" s="116">
        <v>0</v>
      </c>
      <c r="M60" s="116">
        <v>0</v>
      </c>
      <c r="N60" s="199">
        <f>SUM(O60:P60)</f>
        <v>111</v>
      </c>
      <c r="O60" s="114">
        <v>111</v>
      </c>
      <c r="P60" s="116">
        <v>0</v>
      </c>
      <c r="Q60" s="199">
        <f t="shared" si="18"/>
        <v>0</v>
      </c>
      <c r="R60" s="114">
        <v>0</v>
      </c>
      <c r="S60" s="116">
        <v>0</v>
      </c>
      <c r="T60" s="116">
        <v>0</v>
      </c>
      <c r="U60" s="199">
        <f t="shared" si="19"/>
        <v>102</v>
      </c>
      <c r="V60" s="114">
        <v>4</v>
      </c>
      <c r="W60" s="116">
        <v>98</v>
      </c>
    </row>
    <row r="61" spans="1:23" ht="15" customHeight="1" x14ac:dyDescent="0.25">
      <c r="A61" s="196" t="s">
        <v>207</v>
      </c>
      <c r="B61" s="197" t="s">
        <v>33</v>
      </c>
      <c r="C61" s="135">
        <f t="shared" si="14"/>
        <v>39</v>
      </c>
      <c r="D61" s="198">
        <f t="shared" si="15"/>
        <v>39</v>
      </c>
      <c r="E61" s="114">
        <v>14</v>
      </c>
      <c r="F61" s="116">
        <v>25</v>
      </c>
      <c r="G61" s="199">
        <f t="shared" si="16"/>
        <v>0</v>
      </c>
      <c r="H61" s="114">
        <v>0</v>
      </c>
      <c r="I61" s="116">
        <v>0</v>
      </c>
      <c r="J61" s="200">
        <f t="shared" si="17"/>
        <v>0</v>
      </c>
      <c r="K61" s="114">
        <v>0</v>
      </c>
      <c r="L61" s="116">
        <v>0</v>
      </c>
      <c r="M61" s="116">
        <v>0</v>
      </c>
      <c r="N61" s="199">
        <f>SUM(O61:P61)</f>
        <v>0</v>
      </c>
      <c r="O61" s="114">
        <v>0</v>
      </c>
      <c r="P61" s="116">
        <v>0</v>
      </c>
      <c r="Q61" s="199">
        <f t="shared" si="18"/>
        <v>0</v>
      </c>
      <c r="R61" s="114">
        <v>0</v>
      </c>
      <c r="S61" s="116">
        <v>0</v>
      </c>
      <c r="T61" s="116">
        <v>0</v>
      </c>
      <c r="U61" s="199">
        <f t="shared" si="19"/>
        <v>0</v>
      </c>
      <c r="V61" s="114">
        <v>0</v>
      </c>
      <c r="W61" s="116">
        <v>0</v>
      </c>
    </row>
    <row r="62" spans="1:23" ht="15" customHeight="1" x14ac:dyDescent="0.25">
      <c r="A62" s="196" t="s">
        <v>152</v>
      </c>
      <c r="B62" s="197" t="s">
        <v>33</v>
      </c>
      <c r="C62" s="135">
        <f t="shared" si="14"/>
        <v>24</v>
      </c>
      <c r="D62" s="198">
        <f t="shared" si="15"/>
        <v>0</v>
      </c>
      <c r="E62" s="114">
        <v>0</v>
      </c>
      <c r="F62" s="116">
        <v>0</v>
      </c>
      <c r="G62" s="199">
        <f t="shared" si="16"/>
        <v>0</v>
      </c>
      <c r="H62" s="114">
        <v>0</v>
      </c>
      <c r="I62" s="116">
        <v>0</v>
      </c>
      <c r="J62" s="200">
        <f t="shared" si="17"/>
        <v>0</v>
      </c>
      <c r="K62" s="114">
        <v>0</v>
      </c>
      <c r="L62" s="116">
        <v>0</v>
      </c>
      <c r="M62" s="116">
        <v>0</v>
      </c>
      <c r="N62" s="199">
        <f>SUM(O62:P62)</f>
        <v>24</v>
      </c>
      <c r="O62" s="114">
        <v>24</v>
      </c>
      <c r="P62" s="116">
        <v>0</v>
      </c>
      <c r="Q62" s="199">
        <f t="shared" si="18"/>
        <v>0</v>
      </c>
      <c r="R62" s="114">
        <v>0</v>
      </c>
      <c r="S62" s="116">
        <v>0</v>
      </c>
      <c r="T62" s="116">
        <v>0</v>
      </c>
      <c r="U62" s="199">
        <f t="shared" si="19"/>
        <v>0</v>
      </c>
      <c r="V62" s="114">
        <v>0</v>
      </c>
      <c r="W62" s="116">
        <v>0</v>
      </c>
    </row>
    <row r="63" spans="1:23" ht="15" customHeight="1" x14ac:dyDescent="0.25">
      <c r="A63" s="196" t="s">
        <v>152</v>
      </c>
      <c r="B63" s="197" t="s">
        <v>34</v>
      </c>
      <c r="C63" s="135">
        <f t="shared" si="14"/>
        <v>101</v>
      </c>
      <c r="D63" s="198">
        <f t="shared" si="15"/>
        <v>0</v>
      </c>
      <c r="E63" s="114">
        <v>0</v>
      </c>
      <c r="F63" s="116">
        <v>0</v>
      </c>
      <c r="G63" s="199">
        <v>0</v>
      </c>
      <c r="H63" s="114">
        <v>0</v>
      </c>
      <c r="I63" s="116">
        <v>0</v>
      </c>
      <c r="J63" s="200">
        <f t="shared" si="17"/>
        <v>101</v>
      </c>
      <c r="K63" s="114">
        <v>0</v>
      </c>
      <c r="L63" s="116">
        <v>101</v>
      </c>
      <c r="M63" s="116">
        <v>0</v>
      </c>
      <c r="N63" s="199">
        <v>0</v>
      </c>
      <c r="O63" s="114">
        <v>0</v>
      </c>
      <c r="P63" s="116">
        <v>0</v>
      </c>
      <c r="Q63" s="199">
        <v>0</v>
      </c>
      <c r="R63" s="114">
        <v>0</v>
      </c>
      <c r="S63" s="116">
        <v>0</v>
      </c>
      <c r="T63" s="116">
        <v>0</v>
      </c>
      <c r="U63" s="199">
        <v>0</v>
      </c>
      <c r="V63" s="114">
        <v>0</v>
      </c>
      <c r="W63" s="116">
        <v>0</v>
      </c>
    </row>
    <row r="64" spans="1:23" ht="15" customHeight="1" x14ac:dyDescent="0.25">
      <c r="A64" s="196" t="s">
        <v>153</v>
      </c>
      <c r="B64" s="197" t="s">
        <v>33</v>
      </c>
      <c r="C64" s="135">
        <f t="shared" si="14"/>
        <v>1178</v>
      </c>
      <c r="D64" s="198">
        <f t="shared" si="15"/>
        <v>389</v>
      </c>
      <c r="E64" s="114">
        <v>218</v>
      </c>
      <c r="F64" s="116">
        <v>171</v>
      </c>
      <c r="G64" s="199">
        <f t="shared" ref="G64:G82" si="20">SUM(H64:I64)</f>
        <v>462</v>
      </c>
      <c r="H64" s="114">
        <v>276</v>
      </c>
      <c r="I64" s="116">
        <v>186</v>
      </c>
      <c r="J64" s="200">
        <f t="shared" si="17"/>
        <v>90</v>
      </c>
      <c r="K64" s="114">
        <v>90</v>
      </c>
      <c r="L64" s="116">
        <v>0</v>
      </c>
      <c r="M64" s="116">
        <v>0</v>
      </c>
      <c r="N64" s="199">
        <f t="shared" ref="N64:N82" si="21">SUM(O64:P64)</f>
        <v>125</v>
      </c>
      <c r="O64" s="114">
        <v>125</v>
      </c>
      <c r="P64" s="116">
        <v>0</v>
      </c>
      <c r="Q64" s="199">
        <f t="shared" ref="Q64:Q77" si="22">SUM(R64:T64)</f>
        <v>0</v>
      </c>
      <c r="R64" s="114">
        <v>0</v>
      </c>
      <c r="S64" s="116">
        <v>0</v>
      </c>
      <c r="T64" s="116">
        <v>0</v>
      </c>
      <c r="U64" s="199">
        <f t="shared" ref="U64:U82" si="23">SUM(V64:W64)</f>
        <v>112</v>
      </c>
      <c r="V64" s="114">
        <v>0</v>
      </c>
      <c r="W64" s="116">
        <v>112</v>
      </c>
    </row>
    <row r="65" spans="1:23" ht="15" customHeight="1" x14ac:dyDescent="0.25">
      <c r="A65" s="196" t="s">
        <v>154</v>
      </c>
      <c r="B65" s="197" t="s">
        <v>33</v>
      </c>
      <c r="C65" s="135">
        <f t="shared" si="14"/>
        <v>12</v>
      </c>
      <c r="D65" s="198">
        <f t="shared" si="15"/>
        <v>0</v>
      </c>
      <c r="E65" s="114">
        <v>0</v>
      </c>
      <c r="F65" s="116">
        <v>0</v>
      </c>
      <c r="G65" s="199">
        <f t="shared" si="20"/>
        <v>0</v>
      </c>
      <c r="H65" s="114">
        <v>0</v>
      </c>
      <c r="I65" s="116">
        <v>0</v>
      </c>
      <c r="J65" s="200">
        <f t="shared" si="17"/>
        <v>0</v>
      </c>
      <c r="K65" s="114">
        <v>0</v>
      </c>
      <c r="L65" s="116">
        <v>0</v>
      </c>
      <c r="M65" s="116">
        <v>0</v>
      </c>
      <c r="N65" s="199">
        <f t="shared" si="21"/>
        <v>12</v>
      </c>
      <c r="O65" s="114">
        <v>12</v>
      </c>
      <c r="P65" s="116">
        <v>0</v>
      </c>
      <c r="Q65" s="199">
        <f t="shared" si="22"/>
        <v>0</v>
      </c>
      <c r="R65" s="114">
        <v>0</v>
      </c>
      <c r="S65" s="116">
        <v>0</v>
      </c>
      <c r="T65" s="116">
        <v>0</v>
      </c>
      <c r="U65" s="199">
        <f t="shared" si="23"/>
        <v>0</v>
      </c>
      <c r="V65" s="114">
        <v>0</v>
      </c>
      <c r="W65" s="116">
        <v>0</v>
      </c>
    </row>
    <row r="66" spans="1:23" ht="15" customHeight="1" x14ac:dyDescent="0.25">
      <c r="A66" s="196" t="s">
        <v>197</v>
      </c>
      <c r="B66" s="197" t="s">
        <v>33</v>
      </c>
      <c r="C66" s="135">
        <f t="shared" si="14"/>
        <v>1351</v>
      </c>
      <c r="D66" s="198">
        <f t="shared" si="15"/>
        <v>349</v>
      </c>
      <c r="E66" s="114">
        <v>122</v>
      </c>
      <c r="F66" s="116">
        <v>227</v>
      </c>
      <c r="G66" s="199">
        <f t="shared" si="20"/>
        <v>663</v>
      </c>
      <c r="H66" s="114">
        <v>351</v>
      </c>
      <c r="I66" s="116">
        <v>312</v>
      </c>
      <c r="J66" s="200">
        <f t="shared" si="17"/>
        <v>226</v>
      </c>
      <c r="K66" s="114">
        <v>226</v>
      </c>
      <c r="L66" s="116">
        <v>0</v>
      </c>
      <c r="M66" s="116">
        <v>0</v>
      </c>
      <c r="N66" s="199">
        <f t="shared" si="21"/>
        <v>113</v>
      </c>
      <c r="O66" s="114">
        <v>112</v>
      </c>
      <c r="P66" s="116">
        <v>1</v>
      </c>
      <c r="Q66" s="199">
        <f t="shared" si="22"/>
        <v>0</v>
      </c>
      <c r="R66" s="114">
        <v>0</v>
      </c>
      <c r="S66" s="116">
        <v>0</v>
      </c>
      <c r="T66" s="116">
        <v>0</v>
      </c>
      <c r="U66" s="199">
        <f t="shared" si="23"/>
        <v>0</v>
      </c>
      <c r="V66" s="114">
        <v>0</v>
      </c>
      <c r="W66" s="116">
        <v>0</v>
      </c>
    </row>
    <row r="67" spans="1:23" ht="15" customHeight="1" x14ac:dyDescent="0.25">
      <c r="A67" s="196" t="s">
        <v>157</v>
      </c>
      <c r="B67" s="197" t="s">
        <v>33</v>
      </c>
      <c r="C67" s="135">
        <f t="shared" si="14"/>
        <v>38</v>
      </c>
      <c r="D67" s="198">
        <f t="shared" si="15"/>
        <v>0</v>
      </c>
      <c r="E67" s="114">
        <v>0</v>
      </c>
      <c r="F67" s="116">
        <v>0</v>
      </c>
      <c r="G67" s="199">
        <f t="shared" si="20"/>
        <v>0</v>
      </c>
      <c r="H67" s="114">
        <v>0</v>
      </c>
      <c r="I67" s="116">
        <v>0</v>
      </c>
      <c r="J67" s="200">
        <f t="shared" si="17"/>
        <v>0</v>
      </c>
      <c r="K67" s="114">
        <v>0</v>
      </c>
      <c r="L67" s="116">
        <v>0</v>
      </c>
      <c r="M67" s="116">
        <v>0</v>
      </c>
      <c r="N67" s="199">
        <f t="shared" si="21"/>
        <v>38</v>
      </c>
      <c r="O67" s="114">
        <v>38</v>
      </c>
      <c r="P67" s="116">
        <v>0</v>
      </c>
      <c r="Q67" s="199">
        <f t="shared" si="22"/>
        <v>0</v>
      </c>
      <c r="R67" s="114">
        <v>0</v>
      </c>
      <c r="S67" s="116">
        <v>0</v>
      </c>
      <c r="T67" s="116">
        <v>0</v>
      </c>
      <c r="U67" s="199">
        <f t="shared" si="23"/>
        <v>0</v>
      </c>
      <c r="V67" s="114">
        <v>0</v>
      </c>
      <c r="W67" s="116">
        <v>0</v>
      </c>
    </row>
    <row r="68" spans="1:23" ht="15" customHeight="1" x14ac:dyDescent="0.25">
      <c r="A68" s="196" t="s">
        <v>198</v>
      </c>
      <c r="B68" s="197" t="s">
        <v>33</v>
      </c>
      <c r="C68" s="135">
        <f t="shared" si="14"/>
        <v>3113</v>
      </c>
      <c r="D68" s="198">
        <f t="shared" si="15"/>
        <v>848</v>
      </c>
      <c r="E68" s="114">
        <v>214</v>
      </c>
      <c r="F68" s="116">
        <v>634</v>
      </c>
      <c r="G68" s="199">
        <f t="shared" si="20"/>
        <v>1609</v>
      </c>
      <c r="H68" s="114">
        <v>949</v>
      </c>
      <c r="I68" s="116">
        <v>660</v>
      </c>
      <c r="J68" s="200">
        <f t="shared" si="17"/>
        <v>331</v>
      </c>
      <c r="K68" s="114">
        <v>331</v>
      </c>
      <c r="L68" s="116">
        <v>0</v>
      </c>
      <c r="M68" s="116">
        <v>0</v>
      </c>
      <c r="N68" s="199">
        <f t="shared" si="21"/>
        <v>258</v>
      </c>
      <c r="O68" s="114">
        <v>258</v>
      </c>
      <c r="P68" s="116">
        <v>0</v>
      </c>
      <c r="Q68" s="199">
        <f t="shared" si="22"/>
        <v>0</v>
      </c>
      <c r="R68" s="114">
        <v>0</v>
      </c>
      <c r="S68" s="116">
        <v>0</v>
      </c>
      <c r="T68" s="116">
        <v>0</v>
      </c>
      <c r="U68" s="199">
        <f t="shared" si="23"/>
        <v>67</v>
      </c>
      <c r="V68" s="114">
        <v>0</v>
      </c>
      <c r="W68" s="116">
        <v>67</v>
      </c>
    </row>
    <row r="69" spans="1:23" ht="15" customHeight="1" x14ac:dyDescent="0.25">
      <c r="A69" s="196" t="s">
        <v>159</v>
      </c>
      <c r="B69" s="197" t="s">
        <v>33</v>
      </c>
      <c r="C69" s="135">
        <f t="shared" si="14"/>
        <v>72</v>
      </c>
      <c r="D69" s="198">
        <f t="shared" si="15"/>
        <v>21</v>
      </c>
      <c r="E69" s="114">
        <v>0</v>
      </c>
      <c r="F69" s="116">
        <v>21</v>
      </c>
      <c r="G69" s="199">
        <f t="shared" si="20"/>
        <v>51</v>
      </c>
      <c r="H69" s="114">
        <v>38</v>
      </c>
      <c r="I69" s="116">
        <v>13</v>
      </c>
      <c r="J69" s="200">
        <f t="shared" si="17"/>
        <v>0</v>
      </c>
      <c r="K69" s="114">
        <v>0</v>
      </c>
      <c r="L69" s="116">
        <v>0</v>
      </c>
      <c r="M69" s="116">
        <v>0</v>
      </c>
      <c r="N69" s="199">
        <f t="shared" si="21"/>
        <v>0</v>
      </c>
      <c r="O69" s="114">
        <v>0</v>
      </c>
      <c r="P69" s="116">
        <v>0</v>
      </c>
      <c r="Q69" s="199">
        <f t="shared" si="22"/>
        <v>0</v>
      </c>
      <c r="R69" s="114">
        <v>0</v>
      </c>
      <c r="S69" s="116">
        <v>0</v>
      </c>
      <c r="T69" s="116">
        <v>0</v>
      </c>
      <c r="U69" s="199">
        <f t="shared" si="23"/>
        <v>0</v>
      </c>
      <c r="V69" s="114">
        <v>0</v>
      </c>
      <c r="W69" s="116">
        <v>0</v>
      </c>
    </row>
    <row r="70" spans="1:23" ht="15" customHeight="1" x14ac:dyDescent="0.25">
      <c r="A70" s="196" t="s">
        <v>160</v>
      </c>
      <c r="B70" s="197" t="s">
        <v>33</v>
      </c>
      <c r="C70" s="135">
        <f t="shared" si="14"/>
        <v>145</v>
      </c>
      <c r="D70" s="198">
        <f t="shared" si="15"/>
        <v>5</v>
      </c>
      <c r="E70" s="114">
        <v>0</v>
      </c>
      <c r="F70" s="116">
        <v>5</v>
      </c>
      <c r="G70" s="199">
        <f t="shared" si="20"/>
        <v>91</v>
      </c>
      <c r="H70" s="114">
        <v>56</v>
      </c>
      <c r="I70" s="116">
        <v>35</v>
      </c>
      <c r="J70" s="200">
        <f t="shared" si="17"/>
        <v>5</v>
      </c>
      <c r="K70" s="114">
        <v>5</v>
      </c>
      <c r="L70" s="116">
        <v>0</v>
      </c>
      <c r="M70" s="116">
        <v>0</v>
      </c>
      <c r="N70" s="199">
        <f t="shared" si="21"/>
        <v>44</v>
      </c>
      <c r="O70" s="114">
        <v>44</v>
      </c>
      <c r="P70" s="116">
        <v>0</v>
      </c>
      <c r="Q70" s="199">
        <f t="shared" si="22"/>
        <v>0</v>
      </c>
      <c r="R70" s="114">
        <v>0</v>
      </c>
      <c r="S70" s="116">
        <v>0</v>
      </c>
      <c r="T70" s="116">
        <v>0</v>
      </c>
      <c r="U70" s="199">
        <f t="shared" si="23"/>
        <v>0</v>
      </c>
      <c r="V70" s="114">
        <v>0</v>
      </c>
      <c r="W70" s="116">
        <v>0</v>
      </c>
    </row>
    <row r="71" spans="1:23" ht="15" customHeight="1" x14ac:dyDescent="0.25">
      <c r="A71" s="196" t="s">
        <v>161</v>
      </c>
      <c r="B71" s="197" t="s">
        <v>33</v>
      </c>
      <c r="C71" s="135">
        <f t="shared" si="14"/>
        <v>392</v>
      </c>
      <c r="D71" s="198">
        <f t="shared" si="15"/>
        <v>66</v>
      </c>
      <c r="E71" s="114">
        <v>0</v>
      </c>
      <c r="F71" s="116">
        <v>66</v>
      </c>
      <c r="G71" s="199">
        <f t="shared" si="20"/>
        <v>272</v>
      </c>
      <c r="H71" s="114">
        <v>175</v>
      </c>
      <c r="I71" s="116">
        <v>97</v>
      </c>
      <c r="J71" s="200">
        <f t="shared" si="17"/>
        <v>54</v>
      </c>
      <c r="K71" s="114">
        <v>54</v>
      </c>
      <c r="L71" s="116">
        <v>0</v>
      </c>
      <c r="M71" s="116">
        <v>0</v>
      </c>
      <c r="N71" s="199">
        <f t="shared" si="21"/>
        <v>0</v>
      </c>
      <c r="O71" s="114">
        <v>0</v>
      </c>
      <c r="P71" s="116">
        <v>0</v>
      </c>
      <c r="Q71" s="199">
        <f t="shared" si="22"/>
        <v>0</v>
      </c>
      <c r="R71" s="114">
        <v>0</v>
      </c>
      <c r="S71" s="116">
        <v>0</v>
      </c>
      <c r="T71" s="116">
        <v>0</v>
      </c>
      <c r="U71" s="199">
        <f t="shared" si="23"/>
        <v>0</v>
      </c>
      <c r="V71" s="114">
        <v>0</v>
      </c>
      <c r="W71" s="116">
        <v>0</v>
      </c>
    </row>
    <row r="72" spans="1:23" ht="15" customHeight="1" x14ac:dyDescent="0.25">
      <c r="A72" s="196" t="s">
        <v>162</v>
      </c>
      <c r="B72" s="197" t="s">
        <v>33</v>
      </c>
      <c r="C72" s="135">
        <f t="shared" si="14"/>
        <v>38</v>
      </c>
      <c r="D72" s="198">
        <f t="shared" si="15"/>
        <v>0</v>
      </c>
      <c r="E72" s="114">
        <v>0</v>
      </c>
      <c r="F72" s="116">
        <v>0</v>
      </c>
      <c r="G72" s="199">
        <f t="shared" si="20"/>
        <v>0</v>
      </c>
      <c r="H72" s="114">
        <v>0</v>
      </c>
      <c r="I72" s="116">
        <v>0</v>
      </c>
      <c r="J72" s="200">
        <f t="shared" si="17"/>
        <v>0</v>
      </c>
      <c r="K72" s="114">
        <v>0</v>
      </c>
      <c r="L72" s="116">
        <v>0</v>
      </c>
      <c r="M72" s="116">
        <v>0</v>
      </c>
      <c r="N72" s="199">
        <f t="shared" si="21"/>
        <v>38</v>
      </c>
      <c r="O72" s="114">
        <v>38</v>
      </c>
      <c r="P72" s="116">
        <v>0</v>
      </c>
      <c r="Q72" s="199">
        <f t="shared" si="22"/>
        <v>0</v>
      </c>
      <c r="R72" s="114">
        <v>0</v>
      </c>
      <c r="S72" s="116">
        <v>0</v>
      </c>
      <c r="T72" s="116">
        <v>0</v>
      </c>
      <c r="U72" s="199">
        <f t="shared" si="23"/>
        <v>0</v>
      </c>
      <c r="V72" s="114">
        <v>0</v>
      </c>
      <c r="W72" s="116">
        <v>0</v>
      </c>
    </row>
    <row r="73" spans="1:23" ht="15" customHeight="1" x14ac:dyDescent="0.25">
      <c r="A73" s="196" t="s">
        <v>163</v>
      </c>
      <c r="B73" s="197" t="s">
        <v>33</v>
      </c>
      <c r="C73" s="135">
        <f t="shared" si="14"/>
        <v>705</v>
      </c>
      <c r="D73" s="198">
        <f t="shared" si="15"/>
        <v>171</v>
      </c>
      <c r="E73" s="114">
        <v>83</v>
      </c>
      <c r="F73" s="116">
        <v>88</v>
      </c>
      <c r="G73" s="199">
        <f t="shared" si="20"/>
        <v>282</v>
      </c>
      <c r="H73" s="114">
        <v>138</v>
      </c>
      <c r="I73" s="116">
        <v>144</v>
      </c>
      <c r="J73" s="200">
        <f t="shared" si="17"/>
        <v>84</v>
      </c>
      <c r="K73" s="114">
        <v>84</v>
      </c>
      <c r="L73" s="116">
        <v>0</v>
      </c>
      <c r="M73" s="116">
        <v>0</v>
      </c>
      <c r="N73" s="199">
        <f t="shared" si="21"/>
        <v>31</v>
      </c>
      <c r="O73" s="114">
        <v>31</v>
      </c>
      <c r="P73" s="116">
        <v>0</v>
      </c>
      <c r="Q73" s="199">
        <f t="shared" si="22"/>
        <v>0</v>
      </c>
      <c r="R73" s="114">
        <v>0</v>
      </c>
      <c r="S73" s="116">
        <v>0</v>
      </c>
      <c r="T73" s="116">
        <v>0</v>
      </c>
      <c r="U73" s="199">
        <f t="shared" si="23"/>
        <v>137</v>
      </c>
      <c r="V73" s="114">
        <v>2</v>
      </c>
      <c r="W73" s="116">
        <v>135</v>
      </c>
    </row>
    <row r="74" spans="1:23" ht="15" customHeight="1" x14ac:dyDescent="0.25">
      <c r="A74" s="196" t="s">
        <v>164</v>
      </c>
      <c r="B74" s="197" t="s">
        <v>33</v>
      </c>
      <c r="C74" s="135">
        <f t="shared" si="14"/>
        <v>23</v>
      </c>
      <c r="D74" s="198">
        <f t="shared" si="15"/>
        <v>0</v>
      </c>
      <c r="E74" s="114">
        <v>0</v>
      </c>
      <c r="F74" s="116">
        <v>0</v>
      </c>
      <c r="G74" s="199">
        <f t="shared" si="20"/>
        <v>0</v>
      </c>
      <c r="H74" s="114">
        <v>0</v>
      </c>
      <c r="I74" s="116">
        <v>0</v>
      </c>
      <c r="J74" s="200">
        <f t="shared" si="17"/>
        <v>0</v>
      </c>
      <c r="K74" s="114">
        <v>0</v>
      </c>
      <c r="L74" s="116">
        <v>0</v>
      </c>
      <c r="M74" s="116">
        <v>0</v>
      </c>
      <c r="N74" s="199">
        <f t="shared" si="21"/>
        <v>23</v>
      </c>
      <c r="O74" s="114">
        <v>23</v>
      </c>
      <c r="P74" s="116">
        <v>0</v>
      </c>
      <c r="Q74" s="199">
        <f t="shared" si="22"/>
        <v>0</v>
      </c>
      <c r="R74" s="114">
        <v>0</v>
      </c>
      <c r="S74" s="116">
        <v>0</v>
      </c>
      <c r="T74" s="116">
        <v>0</v>
      </c>
      <c r="U74" s="199">
        <f t="shared" si="23"/>
        <v>0</v>
      </c>
      <c r="V74" s="114">
        <v>0</v>
      </c>
      <c r="W74" s="116">
        <v>0</v>
      </c>
    </row>
    <row r="75" spans="1:23" ht="15" customHeight="1" x14ac:dyDescent="0.25">
      <c r="A75" s="196" t="s">
        <v>199</v>
      </c>
      <c r="B75" s="197" t="s">
        <v>33</v>
      </c>
      <c r="C75" s="135">
        <f t="shared" si="14"/>
        <v>821</v>
      </c>
      <c r="D75" s="198">
        <f t="shared" si="15"/>
        <v>303</v>
      </c>
      <c r="E75" s="114">
        <v>0</v>
      </c>
      <c r="F75" s="116">
        <v>303</v>
      </c>
      <c r="G75" s="199">
        <f t="shared" si="20"/>
        <v>290</v>
      </c>
      <c r="H75" s="114">
        <v>162</v>
      </c>
      <c r="I75" s="116">
        <v>128</v>
      </c>
      <c r="J75" s="200">
        <f t="shared" si="17"/>
        <v>81</v>
      </c>
      <c r="K75" s="114">
        <v>81</v>
      </c>
      <c r="L75" s="116">
        <v>0</v>
      </c>
      <c r="M75" s="116">
        <v>0</v>
      </c>
      <c r="N75" s="199">
        <f t="shared" si="21"/>
        <v>115</v>
      </c>
      <c r="O75" s="114">
        <v>115</v>
      </c>
      <c r="P75" s="116">
        <v>0</v>
      </c>
      <c r="Q75" s="199">
        <f t="shared" si="22"/>
        <v>32</v>
      </c>
      <c r="R75" s="114">
        <v>0</v>
      </c>
      <c r="S75" s="116">
        <v>32</v>
      </c>
      <c r="T75" s="116">
        <v>0</v>
      </c>
      <c r="U75" s="199">
        <f t="shared" si="23"/>
        <v>0</v>
      </c>
      <c r="V75" s="114">
        <v>0</v>
      </c>
      <c r="W75" s="116">
        <v>0</v>
      </c>
    </row>
    <row r="76" spans="1:23" ht="15" customHeight="1" x14ac:dyDescent="0.25">
      <c r="A76" s="196" t="s">
        <v>166</v>
      </c>
      <c r="B76" s="197" t="s">
        <v>33</v>
      </c>
      <c r="C76" s="135">
        <f t="shared" si="14"/>
        <v>83</v>
      </c>
      <c r="D76" s="198">
        <f t="shared" si="15"/>
        <v>7</v>
      </c>
      <c r="E76" s="114">
        <v>0</v>
      </c>
      <c r="F76" s="116">
        <v>7</v>
      </c>
      <c r="G76" s="199">
        <f t="shared" si="20"/>
        <v>12</v>
      </c>
      <c r="H76" s="114">
        <v>12</v>
      </c>
      <c r="I76" s="116">
        <v>0</v>
      </c>
      <c r="J76" s="200">
        <f t="shared" si="17"/>
        <v>0</v>
      </c>
      <c r="K76" s="114">
        <v>0</v>
      </c>
      <c r="L76" s="116">
        <v>0</v>
      </c>
      <c r="M76" s="116">
        <v>0</v>
      </c>
      <c r="N76" s="199">
        <f t="shared" si="21"/>
        <v>64</v>
      </c>
      <c r="O76" s="114">
        <v>64</v>
      </c>
      <c r="P76" s="116">
        <v>0</v>
      </c>
      <c r="Q76" s="199">
        <f t="shared" si="22"/>
        <v>0</v>
      </c>
      <c r="R76" s="114">
        <v>0</v>
      </c>
      <c r="S76" s="116">
        <v>0</v>
      </c>
      <c r="T76" s="116">
        <v>0</v>
      </c>
      <c r="U76" s="199">
        <f t="shared" si="23"/>
        <v>0</v>
      </c>
      <c r="V76" s="114">
        <v>0</v>
      </c>
      <c r="W76" s="116">
        <v>0</v>
      </c>
    </row>
    <row r="77" spans="1:23" ht="15" customHeight="1" x14ac:dyDescent="0.25">
      <c r="A77" s="196" t="s">
        <v>200</v>
      </c>
      <c r="B77" s="197" t="s">
        <v>33</v>
      </c>
      <c r="C77" s="135">
        <f t="shared" si="14"/>
        <v>460</v>
      </c>
      <c r="D77" s="198">
        <f t="shared" si="15"/>
        <v>90</v>
      </c>
      <c r="E77" s="114">
        <v>28</v>
      </c>
      <c r="F77" s="116">
        <v>62</v>
      </c>
      <c r="G77" s="199">
        <f t="shared" si="20"/>
        <v>230</v>
      </c>
      <c r="H77" s="114">
        <v>128</v>
      </c>
      <c r="I77" s="116">
        <v>102</v>
      </c>
      <c r="J77" s="200">
        <f t="shared" si="17"/>
        <v>53</v>
      </c>
      <c r="K77" s="114">
        <v>53</v>
      </c>
      <c r="L77" s="116">
        <v>0</v>
      </c>
      <c r="M77" s="116">
        <v>0</v>
      </c>
      <c r="N77" s="199">
        <f t="shared" si="21"/>
        <v>87</v>
      </c>
      <c r="O77" s="114">
        <v>87</v>
      </c>
      <c r="P77" s="116">
        <v>0</v>
      </c>
      <c r="Q77" s="199">
        <f t="shared" si="22"/>
        <v>0</v>
      </c>
      <c r="R77" s="114">
        <v>0</v>
      </c>
      <c r="S77" s="116">
        <v>0</v>
      </c>
      <c r="T77" s="116">
        <v>0</v>
      </c>
      <c r="U77" s="199">
        <f t="shared" si="23"/>
        <v>0</v>
      </c>
      <c r="V77" s="114">
        <v>0</v>
      </c>
      <c r="W77" s="116">
        <v>0</v>
      </c>
    </row>
    <row r="78" spans="1:23" ht="15" customHeight="1" x14ac:dyDescent="0.25">
      <c r="A78" s="196" t="s">
        <v>200</v>
      </c>
      <c r="B78" s="197" t="s">
        <v>34</v>
      </c>
      <c r="C78" s="135">
        <f t="shared" si="14"/>
        <v>57</v>
      </c>
      <c r="D78" s="198">
        <v>0</v>
      </c>
      <c r="E78" s="114">
        <v>0</v>
      </c>
      <c r="F78" s="116">
        <v>0</v>
      </c>
      <c r="G78" s="199">
        <f t="shared" si="20"/>
        <v>57</v>
      </c>
      <c r="H78" s="114">
        <v>0</v>
      </c>
      <c r="I78" s="116">
        <v>57</v>
      </c>
      <c r="J78" s="200">
        <v>0</v>
      </c>
      <c r="K78" s="114">
        <v>0</v>
      </c>
      <c r="L78" s="116">
        <v>0</v>
      </c>
      <c r="M78" s="116">
        <v>0</v>
      </c>
      <c r="N78" s="199">
        <f t="shared" si="21"/>
        <v>0</v>
      </c>
      <c r="O78" s="114">
        <v>0</v>
      </c>
      <c r="P78" s="116">
        <v>0</v>
      </c>
      <c r="Q78" s="199">
        <v>0</v>
      </c>
      <c r="R78" s="114">
        <v>0</v>
      </c>
      <c r="S78" s="116">
        <v>0</v>
      </c>
      <c r="T78" s="116">
        <v>0</v>
      </c>
      <c r="U78" s="199">
        <f t="shared" si="23"/>
        <v>0</v>
      </c>
      <c r="V78" s="114">
        <v>0</v>
      </c>
      <c r="W78" s="116">
        <v>0</v>
      </c>
    </row>
    <row r="79" spans="1:23" ht="15" customHeight="1" x14ac:dyDescent="0.25">
      <c r="A79" s="196" t="s">
        <v>168</v>
      </c>
      <c r="B79" s="197" t="s">
        <v>33</v>
      </c>
      <c r="C79" s="135">
        <f t="shared" si="14"/>
        <v>198</v>
      </c>
      <c r="D79" s="198">
        <f>SUM(E79:F79)</f>
        <v>62</v>
      </c>
      <c r="E79" s="114">
        <v>0</v>
      </c>
      <c r="F79" s="116">
        <v>62</v>
      </c>
      <c r="G79" s="199">
        <f t="shared" si="20"/>
        <v>87</v>
      </c>
      <c r="H79" s="114">
        <v>46</v>
      </c>
      <c r="I79" s="116">
        <v>41</v>
      </c>
      <c r="J79" s="200">
        <f>SUM(K79:M79)</f>
        <v>16</v>
      </c>
      <c r="K79" s="114">
        <v>16</v>
      </c>
      <c r="L79" s="116">
        <v>0</v>
      </c>
      <c r="M79" s="116">
        <v>0</v>
      </c>
      <c r="N79" s="199">
        <f t="shared" si="21"/>
        <v>33</v>
      </c>
      <c r="O79" s="114">
        <v>33</v>
      </c>
      <c r="P79" s="116">
        <v>0</v>
      </c>
      <c r="Q79" s="199">
        <f>SUM(R79:T79)</f>
        <v>0</v>
      </c>
      <c r="R79" s="114">
        <v>0</v>
      </c>
      <c r="S79" s="116">
        <v>0</v>
      </c>
      <c r="T79" s="116">
        <v>0</v>
      </c>
      <c r="U79" s="199">
        <f t="shared" si="23"/>
        <v>0</v>
      </c>
      <c r="V79" s="114">
        <v>0</v>
      </c>
      <c r="W79" s="116">
        <v>0</v>
      </c>
    </row>
    <row r="80" spans="1:23" ht="15" customHeight="1" x14ac:dyDescent="0.25">
      <c r="A80" s="196" t="s">
        <v>169</v>
      </c>
      <c r="B80" s="197" t="s">
        <v>33</v>
      </c>
      <c r="C80" s="135">
        <f t="shared" si="14"/>
        <v>28</v>
      </c>
      <c r="D80" s="198">
        <f>SUM(E80:F80)</f>
        <v>0</v>
      </c>
      <c r="E80" s="114">
        <v>0</v>
      </c>
      <c r="F80" s="116">
        <v>0</v>
      </c>
      <c r="G80" s="199">
        <f t="shared" si="20"/>
        <v>0</v>
      </c>
      <c r="H80" s="114">
        <v>0</v>
      </c>
      <c r="I80" s="116">
        <v>0</v>
      </c>
      <c r="J80" s="200">
        <f>SUM(K80:M80)</f>
        <v>0</v>
      </c>
      <c r="K80" s="114">
        <v>0</v>
      </c>
      <c r="L80" s="116">
        <v>0</v>
      </c>
      <c r="M80" s="116">
        <v>0</v>
      </c>
      <c r="N80" s="199">
        <f t="shared" si="21"/>
        <v>28</v>
      </c>
      <c r="O80" s="114">
        <v>28</v>
      </c>
      <c r="P80" s="116">
        <v>0</v>
      </c>
      <c r="Q80" s="199">
        <f>SUM(R80:T80)</f>
        <v>0</v>
      </c>
      <c r="R80" s="114">
        <v>0</v>
      </c>
      <c r="S80" s="116">
        <v>0</v>
      </c>
      <c r="T80" s="116">
        <v>0</v>
      </c>
      <c r="U80" s="199">
        <f t="shared" si="23"/>
        <v>0</v>
      </c>
      <c r="V80" s="114">
        <v>0</v>
      </c>
      <c r="W80" s="116">
        <v>0</v>
      </c>
    </row>
    <row r="81" spans="1:23" ht="15" customHeight="1" x14ac:dyDescent="0.25">
      <c r="A81" s="196" t="s">
        <v>204</v>
      </c>
      <c r="B81" s="197" t="s">
        <v>33</v>
      </c>
      <c r="C81" s="135">
        <f t="shared" si="14"/>
        <v>19</v>
      </c>
      <c r="D81" s="198">
        <f>SUM(E81:F81)</f>
        <v>0</v>
      </c>
      <c r="E81" s="114">
        <v>0</v>
      </c>
      <c r="F81" s="116">
        <v>0</v>
      </c>
      <c r="G81" s="199">
        <f t="shared" si="20"/>
        <v>0</v>
      </c>
      <c r="H81" s="114">
        <v>0</v>
      </c>
      <c r="I81" s="116">
        <v>0</v>
      </c>
      <c r="J81" s="200">
        <f>SUM(K81:M81)</f>
        <v>0</v>
      </c>
      <c r="K81" s="114">
        <v>0</v>
      </c>
      <c r="L81" s="116">
        <v>0</v>
      </c>
      <c r="M81" s="116">
        <v>0</v>
      </c>
      <c r="N81" s="199">
        <f t="shared" si="21"/>
        <v>19</v>
      </c>
      <c r="O81" s="114">
        <v>19</v>
      </c>
      <c r="P81" s="116">
        <v>0</v>
      </c>
      <c r="Q81" s="199">
        <f>SUM(R81:T81)</f>
        <v>0</v>
      </c>
      <c r="R81" s="114">
        <v>0</v>
      </c>
      <c r="S81" s="116">
        <v>0</v>
      </c>
      <c r="T81" s="116">
        <v>0</v>
      </c>
      <c r="U81" s="199">
        <f t="shared" si="23"/>
        <v>0</v>
      </c>
      <c r="V81" s="114">
        <v>0</v>
      </c>
      <c r="W81" s="116">
        <v>0</v>
      </c>
    </row>
    <row r="82" spans="1:23" ht="15" customHeight="1" thickBot="1" x14ac:dyDescent="0.3">
      <c r="A82" s="203" t="s">
        <v>201</v>
      </c>
      <c r="B82" s="204" t="s">
        <v>33</v>
      </c>
      <c r="C82" s="205">
        <f t="shared" si="14"/>
        <v>4318</v>
      </c>
      <c r="D82" s="206">
        <f>SUM(E82:F82)</f>
        <v>838</v>
      </c>
      <c r="E82" s="207">
        <v>269</v>
      </c>
      <c r="F82" s="208">
        <v>569</v>
      </c>
      <c r="G82" s="209">
        <f t="shared" si="20"/>
        <v>1692</v>
      </c>
      <c r="H82" s="207">
        <v>900</v>
      </c>
      <c r="I82" s="208">
        <v>792</v>
      </c>
      <c r="J82" s="210">
        <f>SUM(K82:M82)</f>
        <v>469</v>
      </c>
      <c r="K82" s="207">
        <v>441</v>
      </c>
      <c r="L82" s="208">
        <v>28</v>
      </c>
      <c r="M82" s="208">
        <v>0</v>
      </c>
      <c r="N82" s="209">
        <f t="shared" si="21"/>
        <v>246</v>
      </c>
      <c r="O82" s="207">
        <v>246</v>
      </c>
      <c r="P82" s="208">
        <v>0</v>
      </c>
      <c r="Q82" s="209">
        <f>SUM(R82:T82)</f>
        <v>498</v>
      </c>
      <c r="R82" s="207">
        <v>218</v>
      </c>
      <c r="S82" s="208">
        <v>280</v>
      </c>
      <c r="T82" s="208">
        <v>0</v>
      </c>
      <c r="U82" s="209">
        <f t="shared" si="23"/>
        <v>575</v>
      </c>
      <c r="V82" s="207">
        <v>3</v>
      </c>
      <c r="W82" s="208">
        <v>572</v>
      </c>
    </row>
    <row r="83" spans="1:23" ht="15" customHeight="1" x14ac:dyDescent="0.25"/>
    <row r="84" spans="1:23" ht="15" customHeight="1" x14ac:dyDescent="0.2">
      <c r="A84" s="58" t="s">
        <v>37</v>
      </c>
    </row>
    <row r="85" spans="1:23" ht="15" customHeight="1" x14ac:dyDescent="0.2">
      <c r="A85" s="59" t="s">
        <v>109</v>
      </c>
    </row>
    <row r="86" spans="1:23" ht="15" customHeight="1" x14ac:dyDescent="0.2">
      <c r="A86" s="58" t="s">
        <v>212</v>
      </c>
    </row>
  </sheetData>
  <sheetProtection algorithmName="SHA-512" hashValue="Y9ylgdelEQGcPPo3/5wNKZvx727k11l7tvtegvMpIGMT0YuGJd3i2v9khIkvQ3xMkSGmISynDDnQgEZQjbnFNg==" saltValue="d3BPRp+JkMqXW8T6dmZkAQ==" spinCount="100000" sheet="1" objects="1" scenarios="1"/>
  <mergeCells count="18">
    <mergeCell ref="U11:W12"/>
    <mergeCell ref="A14:A16"/>
    <mergeCell ref="A8:W8"/>
    <mergeCell ref="A9:W9"/>
    <mergeCell ref="A11:A13"/>
    <mergeCell ref="B11:B13"/>
    <mergeCell ref="C11:C13"/>
    <mergeCell ref="D11:F12"/>
    <mergeCell ref="G11:I12"/>
    <mergeCell ref="J11:M12"/>
    <mergeCell ref="N11:P12"/>
    <mergeCell ref="Q11:T12"/>
    <mergeCell ref="A7:W7"/>
    <mergeCell ref="A1:W1"/>
    <mergeCell ref="A2:W2"/>
    <mergeCell ref="A3:W3"/>
    <mergeCell ref="A4:W4"/>
    <mergeCell ref="A5:W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S106"/>
  <sheetViews>
    <sheetView zoomScaleNormal="100" workbookViewId="0">
      <selection activeCell="G34" sqref="G34"/>
    </sheetView>
  </sheetViews>
  <sheetFormatPr defaultRowHeight="15" x14ac:dyDescent="0.25"/>
  <cols>
    <col min="1" max="1" width="14.85546875" customWidth="1"/>
    <col min="2" max="2" width="13.28515625" customWidth="1"/>
    <col min="3" max="4" width="10.5703125" customWidth="1"/>
    <col min="5" max="14" width="9.140625" customWidth="1"/>
    <col min="15" max="18" width="9.28515625" customWidth="1"/>
    <col min="19" max="36" width="9.140625" customWidth="1"/>
  </cols>
  <sheetData>
    <row r="1" spans="1:45" x14ac:dyDescent="0.25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  <c r="AO1" s="342"/>
      <c r="AP1" s="342"/>
      <c r="AQ1" s="342"/>
      <c r="AR1" s="342"/>
      <c r="AS1" s="342"/>
    </row>
    <row r="2" spans="1:45" x14ac:dyDescent="0.25">
      <c r="A2" s="342" t="s">
        <v>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</row>
    <row r="3" spans="1:45" x14ac:dyDescent="0.25">
      <c r="A3" s="342" t="s">
        <v>2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</row>
    <row r="4" spans="1:45" x14ac:dyDescent="0.25">
      <c r="A4" s="342" t="s">
        <v>214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342"/>
      <c r="AR4" s="342"/>
      <c r="AS4" s="342"/>
    </row>
    <row r="5" spans="1:45" x14ac:dyDescent="0.25">
      <c r="A5" s="342" t="s">
        <v>215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2"/>
      <c r="AR5" s="342"/>
      <c r="AS5" s="342"/>
    </row>
    <row r="6" spans="1:45" x14ac:dyDescent="0.25">
      <c r="A6" s="247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</row>
    <row r="7" spans="1:45" ht="15.75" x14ac:dyDescent="0.25">
      <c r="A7" s="332" t="s">
        <v>5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</row>
    <row r="8" spans="1:45" ht="15.75" x14ac:dyDescent="0.25">
      <c r="A8" s="332" t="s">
        <v>213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</row>
    <row r="9" spans="1:45" ht="15.75" x14ac:dyDescent="0.25">
      <c r="A9" s="332" t="s">
        <v>216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</row>
    <row r="10" spans="1:45" ht="15" customHeight="1" thickBot="1" x14ac:dyDescent="0.3">
      <c r="A10" s="217"/>
      <c r="B10" s="218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6"/>
      <c r="AF10" s="216"/>
    </row>
    <row r="11" spans="1:45" ht="16.5" hidden="1" thickBot="1" x14ac:dyDescent="0.3">
      <c r="A11" s="332" t="s">
        <v>5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</row>
    <row r="12" spans="1:45" ht="16.5" hidden="1" thickBot="1" x14ac:dyDescent="0.3">
      <c r="A12" s="332" t="s">
        <v>213</v>
      </c>
      <c r="B12" s="332"/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</row>
    <row r="13" spans="1:45" ht="16.5" hidden="1" thickBot="1" x14ac:dyDescent="0.3">
      <c r="A13" s="332" t="s">
        <v>216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</row>
    <row r="14" spans="1:45" ht="15.75" hidden="1" thickBot="1" x14ac:dyDescent="0.3">
      <c r="G14" s="248"/>
      <c r="L14" s="248"/>
      <c r="Q14" s="248"/>
    </row>
    <row r="15" spans="1:45" ht="15.75" customHeight="1" thickBot="1" x14ac:dyDescent="0.3">
      <c r="A15" s="333" t="s">
        <v>31</v>
      </c>
      <c r="B15" s="334"/>
      <c r="C15" s="339" t="s">
        <v>305</v>
      </c>
      <c r="D15" s="324" t="s">
        <v>11</v>
      </c>
      <c r="E15" s="325"/>
      <c r="F15" s="325"/>
      <c r="G15" s="325"/>
      <c r="H15" s="326"/>
      <c r="I15" s="324" t="s">
        <v>12</v>
      </c>
      <c r="J15" s="325"/>
      <c r="K15" s="325"/>
      <c r="L15" s="325"/>
      <c r="M15" s="326"/>
      <c r="N15" s="324" t="s">
        <v>13</v>
      </c>
      <c r="O15" s="325"/>
      <c r="P15" s="325"/>
      <c r="Q15" s="325"/>
      <c r="R15" s="326"/>
      <c r="S15" s="324" t="s">
        <v>14</v>
      </c>
      <c r="T15" s="325"/>
      <c r="U15" s="325"/>
      <c r="V15" s="325"/>
      <c r="W15" s="326"/>
      <c r="X15" s="327" t="s">
        <v>15</v>
      </c>
      <c r="Y15" s="328"/>
      <c r="Z15" s="328"/>
      <c r="AA15" s="328"/>
      <c r="AB15" s="328"/>
      <c r="AC15" s="328"/>
      <c r="AD15" s="328"/>
      <c r="AE15" s="328"/>
      <c r="AF15" s="328"/>
      <c r="AG15" s="328"/>
      <c r="AH15" s="328"/>
      <c r="AI15" s="328"/>
      <c r="AJ15" s="329"/>
      <c r="AK15" s="327" t="s">
        <v>16</v>
      </c>
      <c r="AL15" s="328"/>
      <c r="AM15" s="328"/>
      <c r="AN15" s="328"/>
      <c r="AO15" s="328"/>
      <c r="AP15" s="328"/>
      <c r="AQ15" s="328"/>
      <c r="AR15" s="328"/>
      <c r="AS15" s="329"/>
    </row>
    <row r="16" spans="1:45" x14ac:dyDescent="0.25">
      <c r="A16" s="335"/>
      <c r="B16" s="336"/>
      <c r="C16" s="340"/>
      <c r="D16" s="305" t="s">
        <v>17</v>
      </c>
      <c r="E16" s="322" t="s">
        <v>304</v>
      </c>
      <c r="F16" s="322"/>
      <c r="G16" s="322" t="s">
        <v>306</v>
      </c>
      <c r="H16" s="330"/>
      <c r="I16" s="305" t="s">
        <v>17</v>
      </c>
      <c r="J16" s="322" t="s">
        <v>20</v>
      </c>
      <c r="K16" s="322"/>
      <c r="L16" s="322" t="s">
        <v>21</v>
      </c>
      <c r="M16" s="330"/>
      <c r="N16" s="305" t="s">
        <v>17</v>
      </c>
      <c r="O16" s="322" t="s">
        <v>22</v>
      </c>
      <c r="P16" s="322"/>
      <c r="Q16" s="311" t="s">
        <v>23</v>
      </c>
      <c r="R16" s="313"/>
      <c r="S16" s="305" t="s">
        <v>17</v>
      </c>
      <c r="T16" s="311" t="s">
        <v>24</v>
      </c>
      <c r="U16" s="311"/>
      <c r="V16" s="307" t="s">
        <v>25</v>
      </c>
      <c r="W16" s="309"/>
      <c r="X16" s="305" t="s">
        <v>17</v>
      </c>
      <c r="Y16" s="311" t="s">
        <v>12</v>
      </c>
      <c r="Z16" s="311"/>
      <c r="AA16" s="307" t="s">
        <v>13</v>
      </c>
      <c r="AB16" s="309"/>
      <c r="AC16" s="318" t="s">
        <v>217</v>
      </c>
      <c r="AD16" s="318"/>
      <c r="AE16" s="311" t="s">
        <v>218</v>
      </c>
      <c r="AF16" s="313"/>
      <c r="AG16" s="311" t="s">
        <v>219</v>
      </c>
      <c r="AH16" s="311"/>
      <c r="AI16" s="318" t="s">
        <v>220</v>
      </c>
      <c r="AJ16" s="320"/>
      <c r="AK16" s="305" t="s">
        <v>17</v>
      </c>
      <c r="AL16" s="307" t="s">
        <v>221</v>
      </c>
      <c r="AM16" s="307"/>
      <c r="AN16" s="307" t="s">
        <v>222</v>
      </c>
      <c r="AO16" s="309"/>
      <c r="AP16" s="311" t="s">
        <v>223</v>
      </c>
      <c r="AQ16" s="311"/>
      <c r="AR16" s="311" t="s">
        <v>224</v>
      </c>
      <c r="AS16" s="313"/>
    </row>
    <row r="17" spans="1:45" ht="15.75" thickBot="1" x14ac:dyDescent="0.3">
      <c r="A17" s="337"/>
      <c r="B17" s="338"/>
      <c r="C17" s="341"/>
      <c r="D17" s="306"/>
      <c r="E17" s="323"/>
      <c r="F17" s="323"/>
      <c r="G17" s="323"/>
      <c r="H17" s="331"/>
      <c r="I17" s="306"/>
      <c r="J17" s="323"/>
      <c r="K17" s="323"/>
      <c r="L17" s="323"/>
      <c r="M17" s="331"/>
      <c r="N17" s="306"/>
      <c r="O17" s="323"/>
      <c r="P17" s="323"/>
      <c r="Q17" s="312"/>
      <c r="R17" s="314"/>
      <c r="S17" s="306"/>
      <c r="T17" s="312"/>
      <c r="U17" s="312"/>
      <c r="V17" s="308"/>
      <c r="W17" s="310"/>
      <c r="X17" s="306"/>
      <c r="Y17" s="312"/>
      <c r="Z17" s="312"/>
      <c r="AA17" s="308"/>
      <c r="AB17" s="310"/>
      <c r="AC17" s="319"/>
      <c r="AD17" s="319"/>
      <c r="AE17" s="312"/>
      <c r="AF17" s="314"/>
      <c r="AG17" s="312"/>
      <c r="AH17" s="312"/>
      <c r="AI17" s="319"/>
      <c r="AJ17" s="321"/>
      <c r="AK17" s="306"/>
      <c r="AL17" s="308"/>
      <c r="AM17" s="308"/>
      <c r="AN17" s="308"/>
      <c r="AO17" s="310"/>
      <c r="AP17" s="312"/>
      <c r="AQ17" s="312"/>
      <c r="AR17" s="312"/>
      <c r="AS17" s="314"/>
    </row>
    <row r="18" spans="1:45" x14ac:dyDescent="0.25">
      <c r="A18" s="315" t="s">
        <v>32</v>
      </c>
      <c r="B18" s="316"/>
      <c r="C18" s="250">
        <f>D18+I18+N18+S18+X18+AK18</f>
        <v>88948</v>
      </c>
      <c r="D18" s="230">
        <f>E18+G18</f>
        <v>21861</v>
      </c>
      <c r="E18" s="299">
        <f>SUM(E22:F100)</f>
        <v>10214</v>
      </c>
      <c r="F18" s="299"/>
      <c r="G18" s="299">
        <f>G19+G20</f>
        <v>11647</v>
      </c>
      <c r="H18" s="317"/>
      <c r="I18" s="230">
        <f>J18+L18</f>
        <v>44042</v>
      </c>
      <c r="J18" s="299">
        <f>SUM(J22:K100)</f>
        <v>27266</v>
      </c>
      <c r="K18" s="299"/>
      <c r="L18" s="299">
        <f>L19+L20</f>
        <v>16776</v>
      </c>
      <c r="M18" s="300"/>
      <c r="N18" s="230">
        <f>O18+Q18</f>
        <v>9310</v>
      </c>
      <c r="O18" s="299">
        <f>SUM(O22:P100)</f>
        <v>9310</v>
      </c>
      <c r="P18" s="299"/>
      <c r="Q18" s="299">
        <f>Q19+Q20</f>
        <v>0</v>
      </c>
      <c r="R18" s="300"/>
      <c r="S18" s="230">
        <f>T18+V18</f>
        <v>5147</v>
      </c>
      <c r="T18" s="299">
        <f>SUM(T22:U100)</f>
        <v>5147</v>
      </c>
      <c r="U18" s="299"/>
      <c r="V18" s="299">
        <f>V19+V20</f>
        <v>0</v>
      </c>
      <c r="W18" s="300"/>
      <c r="X18" s="230">
        <f>Y18+AA18+AC18+AE18+AG18+AI18</f>
        <v>2268</v>
      </c>
      <c r="Y18" s="299">
        <f>SUM(Y22:Z100)</f>
        <v>38</v>
      </c>
      <c r="Z18" s="299"/>
      <c r="AA18" s="299">
        <f>AA19+AA20</f>
        <v>2230</v>
      </c>
      <c r="AB18" s="304"/>
      <c r="AC18" s="299">
        <f>SUM(AC22:AD100)</f>
        <v>0</v>
      </c>
      <c r="AD18" s="299"/>
      <c r="AE18" s="299">
        <f>AE19+AE20</f>
        <v>0</v>
      </c>
      <c r="AF18" s="304"/>
      <c r="AG18" s="299">
        <f>SUM(AG22:AH100)</f>
        <v>0</v>
      </c>
      <c r="AH18" s="299"/>
      <c r="AI18" s="299">
        <f>AI19+AI20</f>
        <v>0</v>
      </c>
      <c r="AJ18" s="300"/>
      <c r="AK18" s="230">
        <f>AL18+AN18+AP18+AR18</f>
        <v>6320</v>
      </c>
      <c r="AL18" s="299">
        <f>SUM(AL22:AM100)</f>
        <v>1114</v>
      </c>
      <c r="AM18" s="299"/>
      <c r="AN18" s="299">
        <f>AN19+AN20</f>
        <v>5130</v>
      </c>
      <c r="AO18" s="304"/>
      <c r="AP18" s="299">
        <f>SUM(AP22:AQ100)</f>
        <v>0</v>
      </c>
      <c r="AQ18" s="299"/>
      <c r="AR18" s="299">
        <f>AR19+AR20</f>
        <v>76</v>
      </c>
      <c r="AS18" s="300"/>
    </row>
    <row r="19" spans="1:45" x14ac:dyDescent="0.25">
      <c r="A19" s="301" t="s">
        <v>9</v>
      </c>
      <c r="B19" s="220" t="s">
        <v>33</v>
      </c>
      <c r="C19" s="251">
        <f>D19+I19+N19+S19+X19+AK19</f>
        <v>86129</v>
      </c>
      <c r="D19" s="231">
        <f>E19+G19</f>
        <v>21660</v>
      </c>
      <c r="E19" s="297">
        <f>SUM(E22:E100)</f>
        <v>10093</v>
      </c>
      <c r="F19" s="303"/>
      <c r="G19" s="297">
        <f>SUM(G22:G100)</f>
        <v>11567</v>
      </c>
      <c r="H19" s="298"/>
      <c r="I19" s="231">
        <f>J19+L19</f>
        <v>41991</v>
      </c>
      <c r="J19" s="297">
        <f>SUM(J22:J100)</f>
        <v>25547</v>
      </c>
      <c r="K19" s="303"/>
      <c r="L19" s="297">
        <f>SUM(L22:L100)</f>
        <v>16444</v>
      </c>
      <c r="M19" s="298"/>
      <c r="N19" s="231">
        <f>O19+Q19</f>
        <v>8995</v>
      </c>
      <c r="O19" s="297">
        <f>SUM(O22:O100)</f>
        <v>8995</v>
      </c>
      <c r="P19" s="303"/>
      <c r="Q19" s="297">
        <f>SUM(Q22:Q100)</f>
        <v>0</v>
      </c>
      <c r="R19" s="298"/>
      <c r="S19" s="231">
        <f>T19+V19</f>
        <v>5147</v>
      </c>
      <c r="T19" s="297">
        <f>SUM(T22:T100)</f>
        <v>5147</v>
      </c>
      <c r="U19" s="303"/>
      <c r="V19" s="297">
        <f>SUM(V22:V100)</f>
        <v>0</v>
      </c>
      <c r="W19" s="298"/>
      <c r="X19" s="231">
        <f>Y19+AA19+AC19+AE19+AG19+AI19</f>
        <v>2268</v>
      </c>
      <c r="Y19" s="294">
        <f>SUM(Y22:Y100)</f>
        <v>38</v>
      </c>
      <c r="Z19" s="294"/>
      <c r="AA19" s="294">
        <f>SUM(AA22:AA100)</f>
        <v>2230</v>
      </c>
      <c r="AB19" s="294"/>
      <c r="AC19" s="294">
        <f>SUM(AC22:AC100)</f>
        <v>0</v>
      </c>
      <c r="AD19" s="294"/>
      <c r="AE19" s="294">
        <f>SUM(AE22:AE100)</f>
        <v>0</v>
      </c>
      <c r="AF19" s="294"/>
      <c r="AG19" s="294">
        <f>SUM(AG22:AG100)</f>
        <v>0</v>
      </c>
      <c r="AH19" s="294"/>
      <c r="AI19" s="294">
        <f>SUM(AI22:AI100)</f>
        <v>0</v>
      </c>
      <c r="AJ19" s="295"/>
      <c r="AK19" s="231">
        <f>AL19+AN19+AP19+AR19</f>
        <v>6068</v>
      </c>
      <c r="AL19" s="294">
        <f>SUM(AL22:AL100)</f>
        <v>1013</v>
      </c>
      <c r="AM19" s="294"/>
      <c r="AN19" s="294">
        <f>SUM(AN22:AN100)</f>
        <v>5055</v>
      </c>
      <c r="AO19" s="294"/>
      <c r="AP19" s="294">
        <f>SUM(AP22:AP100)</f>
        <v>0</v>
      </c>
      <c r="AQ19" s="294"/>
      <c r="AR19" s="294">
        <f>SUM(AR22:AR100)</f>
        <v>0</v>
      </c>
      <c r="AS19" s="295"/>
    </row>
    <row r="20" spans="1:45" ht="15.75" thickBot="1" x14ac:dyDescent="0.3">
      <c r="A20" s="302"/>
      <c r="B20" s="232" t="s">
        <v>34</v>
      </c>
      <c r="C20" s="251">
        <f>D20+I20+N20+S20+X20+AK20</f>
        <v>1346</v>
      </c>
      <c r="D20" s="233">
        <f>E20+G20</f>
        <v>201</v>
      </c>
      <c r="E20" s="293">
        <f>SUM(F22:F100)</f>
        <v>121</v>
      </c>
      <c r="F20" s="293"/>
      <c r="G20" s="293">
        <f>SUM(H22:H100)</f>
        <v>80</v>
      </c>
      <c r="H20" s="296"/>
      <c r="I20" s="233">
        <f>J20+L20</f>
        <v>578</v>
      </c>
      <c r="J20" s="293">
        <f>SUM(K22:K100)</f>
        <v>246</v>
      </c>
      <c r="K20" s="293"/>
      <c r="L20" s="287">
        <f>SUM(M22:M100)</f>
        <v>332</v>
      </c>
      <c r="M20" s="288"/>
      <c r="N20" s="233">
        <f>O20+Q20</f>
        <v>315</v>
      </c>
      <c r="O20" s="293">
        <f>SUM(P22:P100)</f>
        <v>315</v>
      </c>
      <c r="P20" s="293"/>
      <c r="Q20" s="287">
        <f>SUM(R22:R100)</f>
        <v>0</v>
      </c>
      <c r="R20" s="288"/>
      <c r="S20" s="233">
        <f>T20+V20</f>
        <v>0</v>
      </c>
      <c r="T20" s="293">
        <f>SUM(U22:U100)</f>
        <v>0</v>
      </c>
      <c r="U20" s="293"/>
      <c r="V20" s="287">
        <f>SUM(W22:W100)</f>
        <v>0</v>
      </c>
      <c r="W20" s="288"/>
      <c r="X20" s="233">
        <f>Y20+AA20+AC20+AE20+AG20+AI20</f>
        <v>0</v>
      </c>
      <c r="Y20" s="293">
        <f>SUM(Z22:Z100)</f>
        <v>0</v>
      </c>
      <c r="Z20" s="293"/>
      <c r="AA20" s="287">
        <f>SUM(AB22:AB100)</f>
        <v>0</v>
      </c>
      <c r="AB20" s="287"/>
      <c r="AC20" s="293">
        <f>SUM(AD22:AD100)</f>
        <v>0</v>
      </c>
      <c r="AD20" s="293"/>
      <c r="AE20" s="287">
        <f>SUM(AF22:AF100)</f>
        <v>0</v>
      </c>
      <c r="AF20" s="287"/>
      <c r="AG20" s="293">
        <f>SUM(AH22:AH100)</f>
        <v>0</v>
      </c>
      <c r="AH20" s="293"/>
      <c r="AI20" s="287">
        <f>SUM(AJ22:AJ100)</f>
        <v>0</v>
      </c>
      <c r="AJ20" s="288"/>
      <c r="AK20" s="233">
        <f>AL20+AN20+AP20+AR20</f>
        <v>252</v>
      </c>
      <c r="AL20" s="293">
        <f>SUM(AM22:AM100)</f>
        <v>101</v>
      </c>
      <c r="AM20" s="293"/>
      <c r="AN20" s="287">
        <f>SUM(AO22:AO100)</f>
        <v>75</v>
      </c>
      <c r="AO20" s="287"/>
      <c r="AP20" s="293">
        <f>SUM(AQ22:AQ100)</f>
        <v>0</v>
      </c>
      <c r="AQ20" s="293"/>
      <c r="AR20" s="287">
        <f>SUM(AS22:AS100)</f>
        <v>76</v>
      </c>
      <c r="AS20" s="288"/>
    </row>
    <row r="21" spans="1:45" ht="15.75" customHeight="1" thickBot="1" x14ac:dyDescent="0.3">
      <c r="A21" s="289" t="s">
        <v>8</v>
      </c>
      <c r="B21" s="290"/>
      <c r="C21" s="246" t="s">
        <v>17</v>
      </c>
      <c r="D21" s="234"/>
      <c r="E21" s="257" t="s">
        <v>41</v>
      </c>
      <c r="F21" s="257" t="s">
        <v>44</v>
      </c>
      <c r="G21" s="257" t="s">
        <v>41</v>
      </c>
      <c r="H21" s="258" t="s">
        <v>44</v>
      </c>
      <c r="I21" s="234"/>
      <c r="J21" s="257" t="s">
        <v>41</v>
      </c>
      <c r="K21" s="257" t="s">
        <v>44</v>
      </c>
      <c r="L21" s="257" t="s">
        <v>41</v>
      </c>
      <c r="M21" s="258" t="s">
        <v>44</v>
      </c>
      <c r="N21" s="234"/>
      <c r="O21" s="257" t="s">
        <v>41</v>
      </c>
      <c r="P21" s="257" t="s">
        <v>44</v>
      </c>
      <c r="Q21" s="257" t="s">
        <v>41</v>
      </c>
      <c r="R21" s="258" t="s">
        <v>44</v>
      </c>
      <c r="S21" s="234"/>
      <c r="T21" s="257" t="s">
        <v>41</v>
      </c>
      <c r="U21" s="257" t="s">
        <v>44</v>
      </c>
      <c r="V21" s="257" t="s">
        <v>41</v>
      </c>
      <c r="W21" s="258" t="s">
        <v>44</v>
      </c>
      <c r="X21" s="234"/>
      <c r="Y21" s="257" t="s">
        <v>41</v>
      </c>
      <c r="Z21" s="257" t="s">
        <v>44</v>
      </c>
      <c r="AA21" s="257" t="s">
        <v>41</v>
      </c>
      <c r="AB21" s="258" t="s">
        <v>44</v>
      </c>
      <c r="AC21" s="257" t="s">
        <v>41</v>
      </c>
      <c r="AD21" s="257" t="s">
        <v>44</v>
      </c>
      <c r="AE21" s="257" t="s">
        <v>41</v>
      </c>
      <c r="AF21" s="258" t="s">
        <v>44</v>
      </c>
      <c r="AG21" s="257" t="s">
        <v>41</v>
      </c>
      <c r="AH21" s="257" t="s">
        <v>44</v>
      </c>
      <c r="AI21" s="257" t="s">
        <v>41</v>
      </c>
      <c r="AJ21" s="258" t="s">
        <v>44</v>
      </c>
      <c r="AK21" s="234"/>
      <c r="AL21" s="257" t="s">
        <v>41</v>
      </c>
      <c r="AM21" s="257" t="s">
        <v>44</v>
      </c>
      <c r="AN21" s="257" t="s">
        <v>41</v>
      </c>
      <c r="AO21" s="258" t="s">
        <v>44</v>
      </c>
      <c r="AP21" s="257" t="s">
        <v>41</v>
      </c>
      <c r="AQ21" s="257" t="s">
        <v>44</v>
      </c>
      <c r="AR21" s="257" t="s">
        <v>41</v>
      </c>
      <c r="AS21" s="258" t="s">
        <v>44</v>
      </c>
    </row>
    <row r="22" spans="1:45" x14ac:dyDescent="0.25">
      <c r="A22" s="291" t="s">
        <v>225</v>
      </c>
      <c r="B22" s="292"/>
      <c r="C22" s="249">
        <f>D22+I22+N22+S22+X22+AK22</f>
        <v>43</v>
      </c>
      <c r="D22" s="235">
        <f>SUM(E22:H22)</f>
        <v>0</v>
      </c>
      <c r="E22" s="221">
        <v>0</v>
      </c>
      <c r="F22" s="221">
        <v>0</v>
      </c>
      <c r="G22" s="224">
        <v>0</v>
      </c>
      <c r="H22" s="225">
        <v>0</v>
      </c>
      <c r="I22" s="235">
        <f>SUM(J22:M22)</f>
        <v>0</v>
      </c>
      <c r="J22" s="221">
        <v>0</v>
      </c>
      <c r="K22" s="221">
        <v>0</v>
      </c>
      <c r="L22" s="253">
        <v>0</v>
      </c>
      <c r="M22" s="221">
        <v>0</v>
      </c>
      <c r="N22" s="235">
        <f>SUM(O22:R22)</f>
        <v>0</v>
      </c>
      <c r="O22" s="221">
        <v>0</v>
      </c>
      <c r="P22" s="221">
        <v>0</v>
      </c>
      <c r="Q22" s="224">
        <v>0</v>
      </c>
      <c r="R22" s="225">
        <v>0</v>
      </c>
      <c r="S22" s="235">
        <f>SUM(T22:W22)</f>
        <v>43</v>
      </c>
      <c r="T22" s="224">
        <v>43</v>
      </c>
      <c r="U22" s="224">
        <v>0</v>
      </c>
      <c r="V22" s="224">
        <v>0</v>
      </c>
      <c r="W22" s="224">
        <v>0</v>
      </c>
      <c r="X22" s="235">
        <f>SUM(Y22:AJ22)</f>
        <v>0</v>
      </c>
      <c r="Y22" s="224">
        <v>0</v>
      </c>
      <c r="Z22" s="224">
        <v>0</v>
      </c>
      <c r="AA22" s="224">
        <v>0</v>
      </c>
      <c r="AB22" s="224">
        <v>0</v>
      </c>
      <c r="AC22" s="224">
        <v>0</v>
      </c>
      <c r="AD22" s="224">
        <v>0</v>
      </c>
      <c r="AE22" s="224">
        <v>0</v>
      </c>
      <c r="AF22" s="224">
        <v>0</v>
      </c>
      <c r="AG22" s="224">
        <v>0</v>
      </c>
      <c r="AH22" s="224">
        <v>0</v>
      </c>
      <c r="AI22" s="224">
        <v>0</v>
      </c>
      <c r="AJ22" s="224">
        <v>0</v>
      </c>
      <c r="AK22" s="235">
        <f>SUM(AL22:AS22)</f>
        <v>0</v>
      </c>
      <c r="AL22" s="226">
        <v>0</v>
      </c>
      <c r="AM22" s="226">
        <v>0</v>
      </c>
      <c r="AN22" s="226">
        <v>0</v>
      </c>
      <c r="AO22" s="226">
        <v>0</v>
      </c>
      <c r="AP22" s="224">
        <v>0</v>
      </c>
      <c r="AQ22" s="224">
        <v>0</v>
      </c>
      <c r="AR22" s="226">
        <v>0</v>
      </c>
      <c r="AS22" s="227">
        <v>0</v>
      </c>
    </row>
    <row r="23" spans="1:45" x14ac:dyDescent="0.25">
      <c r="A23" s="283" t="s">
        <v>226</v>
      </c>
      <c r="B23" s="284"/>
      <c r="C23" s="249">
        <f t="shared" ref="C23:C86" si="0">D23+I23+N23+S23+X23+AK23</f>
        <v>13</v>
      </c>
      <c r="D23" s="235">
        <f t="shared" ref="D23:D86" si="1">SUM(E23:H23)</f>
        <v>0</v>
      </c>
      <c r="E23" s="222">
        <v>0</v>
      </c>
      <c r="F23" s="222">
        <v>0</v>
      </c>
      <c r="G23" s="226">
        <v>0</v>
      </c>
      <c r="H23" s="227">
        <v>0</v>
      </c>
      <c r="I23" s="235">
        <f t="shared" ref="I23:I86" si="2">SUM(J23:M23)</f>
        <v>0</v>
      </c>
      <c r="J23" s="222">
        <v>0</v>
      </c>
      <c r="K23" s="221">
        <v>0</v>
      </c>
      <c r="L23" s="254">
        <v>0</v>
      </c>
      <c r="M23" s="221">
        <v>0</v>
      </c>
      <c r="N23" s="235">
        <f t="shared" ref="N23:N86" si="3">SUM(O23:R23)</f>
        <v>0</v>
      </c>
      <c r="O23" s="222">
        <v>0</v>
      </c>
      <c r="P23" s="222">
        <v>0</v>
      </c>
      <c r="Q23" s="226">
        <v>0</v>
      </c>
      <c r="R23" s="227">
        <v>0</v>
      </c>
      <c r="S23" s="235">
        <f t="shared" ref="S23:S86" si="4">SUM(T23:W23)</f>
        <v>13</v>
      </c>
      <c r="T23" s="226">
        <v>13</v>
      </c>
      <c r="U23" s="226">
        <v>0</v>
      </c>
      <c r="V23" s="226">
        <v>0</v>
      </c>
      <c r="W23" s="226">
        <v>0</v>
      </c>
      <c r="X23" s="235">
        <f t="shared" ref="X23:X86" si="5">SUM(Y23:AJ23)</f>
        <v>0</v>
      </c>
      <c r="Y23" s="226">
        <v>0</v>
      </c>
      <c r="Z23" s="226">
        <v>0</v>
      </c>
      <c r="AA23" s="226">
        <v>0</v>
      </c>
      <c r="AB23" s="226">
        <v>0</v>
      </c>
      <c r="AC23" s="226">
        <v>0</v>
      </c>
      <c r="AD23" s="226">
        <v>0</v>
      </c>
      <c r="AE23" s="226">
        <v>0</v>
      </c>
      <c r="AF23" s="226">
        <v>0</v>
      </c>
      <c r="AG23" s="226">
        <v>0</v>
      </c>
      <c r="AH23" s="226">
        <v>0</v>
      </c>
      <c r="AI23" s="226">
        <v>0</v>
      </c>
      <c r="AJ23" s="226">
        <v>0</v>
      </c>
      <c r="AK23" s="235">
        <f t="shared" ref="AK23:AK86" si="6">SUM(AL23:AS23)</f>
        <v>0</v>
      </c>
      <c r="AL23" s="226">
        <v>0</v>
      </c>
      <c r="AM23" s="226">
        <v>0</v>
      </c>
      <c r="AN23" s="226">
        <v>0</v>
      </c>
      <c r="AO23" s="226">
        <v>0</v>
      </c>
      <c r="AP23" s="226">
        <v>0</v>
      </c>
      <c r="AQ23" s="226">
        <v>0</v>
      </c>
      <c r="AR23" s="226">
        <v>0</v>
      </c>
      <c r="AS23" s="227">
        <v>0</v>
      </c>
    </row>
    <row r="24" spans="1:45" x14ac:dyDescent="0.25">
      <c r="A24" s="283" t="s">
        <v>227</v>
      </c>
      <c r="B24" s="284"/>
      <c r="C24" s="249">
        <f t="shared" si="0"/>
        <v>306</v>
      </c>
      <c r="D24" s="235">
        <f t="shared" si="1"/>
        <v>102</v>
      </c>
      <c r="E24" s="222">
        <v>38</v>
      </c>
      <c r="F24" s="222">
        <v>0</v>
      </c>
      <c r="G24" s="226">
        <v>24</v>
      </c>
      <c r="H24" s="227">
        <v>40</v>
      </c>
      <c r="I24" s="235">
        <f t="shared" si="2"/>
        <v>107</v>
      </c>
      <c r="J24" s="222">
        <v>59</v>
      </c>
      <c r="K24" s="221">
        <v>0</v>
      </c>
      <c r="L24" s="254">
        <v>48</v>
      </c>
      <c r="M24" s="221">
        <v>0</v>
      </c>
      <c r="N24" s="235">
        <f t="shared" si="3"/>
        <v>37</v>
      </c>
      <c r="O24" s="222">
        <v>37</v>
      </c>
      <c r="P24" s="222">
        <v>0</v>
      </c>
      <c r="Q24" s="226">
        <v>0</v>
      </c>
      <c r="R24" s="227">
        <v>0</v>
      </c>
      <c r="S24" s="235">
        <f t="shared" si="4"/>
        <v>60</v>
      </c>
      <c r="T24" s="226">
        <v>60</v>
      </c>
      <c r="U24" s="226">
        <v>0</v>
      </c>
      <c r="V24" s="226">
        <v>0</v>
      </c>
      <c r="W24" s="226">
        <v>0</v>
      </c>
      <c r="X24" s="235">
        <f t="shared" si="5"/>
        <v>0</v>
      </c>
      <c r="Y24" s="226">
        <v>0</v>
      </c>
      <c r="Z24" s="226">
        <v>0</v>
      </c>
      <c r="AA24" s="226">
        <v>0</v>
      </c>
      <c r="AB24" s="226">
        <v>0</v>
      </c>
      <c r="AC24" s="226">
        <v>0</v>
      </c>
      <c r="AD24" s="226">
        <v>0</v>
      </c>
      <c r="AE24" s="226">
        <v>0</v>
      </c>
      <c r="AF24" s="226">
        <v>0</v>
      </c>
      <c r="AG24" s="226">
        <v>0</v>
      </c>
      <c r="AH24" s="226">
        <v>0</v>
      </c>
      <c r="AI24" s="226">
        <v>0</v>
      </c>
      <c r="AJ24" s="226">
        <v>0</v>
      </c>
      <c r="AK24" s="235">
        <f t="shared" si="6"/>
        <v>0</v>
      </c>
      <c r="AL24" s="226">
        <v>0</v>
      </c>
      <c r="AM24" s="226">
        <v>0</v>
      </c>
      <c r="AN24" s="226">
        <v>0</v>
      </c>
      <c r="AO24" s="226">
        <v>0</v>
      </c>
      <c r="AP24" s="226">
        <v>0</v>
      </c>
      <c r="AQ24" s="226">
        <v>0</v>
      </c>
      <c r="AR24" s="226">
        <v>0</v>
      </c>
      <c r="AS24" s="227">
        <v>0</v>
      </c>
    </row>
    <row r="25" spans="1:45" x14ac:dyDescent="0.25">
      <c r="A25" s="283" t="s">
        <v>228</v>
      </c>
      <c r="B25" s="284"/>
      <c r="C25" s="249">
        <f t="shared" si="0"/>
        <v>42</v>
      </c>
      <c r="D25" s="235">
        <f t="shared" si="1"/>
        <v>16</v>
      </c>
      <c r="E25" s="222">
        <v>0</v>
      </c>
      <c r="F25" s="222">
        <v>0</v>
      </c>
      <c r="G25" s="226">
        <v>16</v>
      </c>
      <c r="H25" s="227">
        <v>0</v>
      </c>
      <c r="I25" s="235">
        <f t="shared" si="2"/>
        <v>26</v>
      </c>
      <c r="J25" s="222">
        <v>26</v>
      </c>
      <c r="K25" s="221">
        <v>0</v>
      </c>
      <c r="L25" s="254">
        <v>0</v>
      </c>
      <c r="M25" s="221">
        <v>0</v>
      </c>
      <c r="N25" s="235">
        <f t="shared" si="3"/>
        <v>0</v>
      </c>
      <c r="O25" s="222">
        <v>0</v>
      </c>
      <c r="P25" s="222">
        <v>0</v>
      </c>
      <c r="Q25" s="226">
        <v>0</v>
      </c>
      <c r="R25" s="227">
        <v>0</v>
      </c>
      <c r="S25" s="235">
        <f t="shared" si="4"/>
        <v>0</v>
      </c>
      <c r="T25" s="226">
        <v>0</v>
      </c>
      <c r="U25" s="226">
        <v>0</v>
      </c>
      <c r="V25" s="226">
        <v>0</v>
      </c>
      <c r="W25" s="226">
        <v>0</v>
      </c>
      <c r="X25" s="235">
        <f t="shared" si="5"/>
        <v>0</v>
      </c>
      <c r="Y25" s="226">
        <v>0</v>
      </c>
      <c r="Z25" s="226">
        <v>0</v>
      </c>
      <c r="AA25" s="226">
        <v>0</v>
      </c>
      <c r="AB25" s="226">
        <v>0</v>
      </c>
      <c r="AC25" s="226">
        <v>0</v>
      </c>
      <c r="AD25" s="226">
        <v>0</v>
      </c>
      <c r="AE25" s="226">
        <v>0</v>
      </c>
      <c r="AF25" s="226">
        <v>0</v>
      </c>
      <c r="AG25" s="226">
        <v>0</v>
      </c>
      <c r="AH25" s="226">
        <v>0</v>
      </c>
      <c r="AI25" s="226">
        <v>0</v>
      </c>
      <c r="AJ25" s="226">
        <v>0</v>
      </c>
      <c r="AK25" s="235">
        <f t="shared" si="6"/>
        <v>0</v>
      </c>
      <c r="AL25" s="226">
        <v>0</v>
      </c>
      <c r="AM25" s="226">
        <v>0</v>
      </c>
      <c r="AN25" s="226">
        <v>0</v>
      </c>
      <c r="AO25" s="226">
        <v>0</v>
      </c>
      <c r="AP25" s="226">
        <v>0</v>
      </c>
      <c r="AQ25" s="226">
        <v>0</v>
      </c>
      <c r="AR25" s="226">
        <v>0</v>
      </c>
      <c r="AS25" s="227">
        <v>0</v>
      </c>
    </row>
    <row r="26" spans="1:45" x14ac:dyDescent="0.25">
      <c r="A26" s="283" t="s">
        <v>229</v>
      </c>
      <c r="B26" s="284"/>
      <c r="C26" s="249">
        <f t="shared" si="0"/>
        <v>32</v>
      </c>
      <c r="D26" s="235">
        <f t="shared" si="1"/>
        <v>0</v>
      </c>
      <c r="E26" s="222">
        <v>0</v>
      </c>
      <c r="F26" s="222">
        <v>0</v>
      </c>
      <c r="G26" s="226">
        <v>0</v>
      </c>
      <c r="H26" s="227">
        <v>0</v>
      </c>
      <c r="I26" s="235">
        <f t="shared" si="2"/>
        <v>0</v>
      </c>
      <c r="J26" s="222">
        <v>0</v>
      </c>
      <c r="K26" s="221">
        <v>0</v>
      </c>
      <c r="L26" s="254">
        <v>0</v>
      </c>
      <c r="M26" s="221">
        <v>0</v>
      </c>
      <c r="N26" s="235">
        <f t="shared" si="3"/>
        <v>0</v>
      </c>
      <c r="O26" s="222">
        <v>0</v>
      </c>
      <c r="P26" s="222">
        <v>0</v>
      </c>
      <c r="Q26" s="226">
        <v>0</v>
      </c>
      <c r="R26" s="227">
        <v>0</v>
      </c>
      <c r="S26" s="235">
        <f t="shared" si="4"/>
        <v>32</v>
      </c>
      <c r="T26" s="226">
        <v>32</v>
      </c>
      <c r="U26" s="226">
        <v>0</v>
      </c>
      <c r="V26" s="226">
        <v>0</v>
      </c>
      <c r="W26" s="226">
        <v>0</v>
      </c>
      <c r="X26" s="235">
        <f t="shared" si="5"/>
        <v>0</v>
      </c>
      <c r="Y26" s="226">
        <v>0</v>
      </c>
      <c r="Z26" s="226">
        <v>0</v>
      </c>
      <c r="AA26" s="226">
        <v>0</v>
      </c>
      <c r="AB26" s="226">
        <v>0</v>
      </c>
      <c r="AC26" s="226">
        <v>0</v>
      </c>
      <c r="AD26" s="226">
        <v>0</v>
      </c>
      <c r="AE26" s="226">
        <v>0</v>
      </c>
      <c r="AF26" s="226">
        <v>0</v>
      </c>
      <c r="AG26" s="226">
        <v>0</v>
      </c>
      <c r="AH26" s="226">
        <v>0</v>
      </c>
      <c r="AI26" s="226">
        <v>0</v>
      </c>
      <c r="AJ26" s="226">
        <v>0</v>
      </c>
      <c r="AK26" s="235">
        <f>SUM(AL26:AS26)</f>
        <v>0</v>
      </c>
      <c r="AL26" s="226">
        <v>0</v>
      </c>
      <c r="AM26" s="226">
        <v>0</v>
      </c>
      <c r="AN26" s="226">
        <v>0</v>
      </c>
      <c r="AO26" s="226">
        <v>0</v>
      </c>
      <c r="AP26" s="226">
        <v>0</v>
      </c>
      <c r="AQ26" s="226">
        <v>0</v>
      </c>
      <c r="AR26" s="226">
        <v>0</v>
      </c>
      <c r="AS26" s="227">
        <v>0</v>
      </c>
    </row>
    <row r="27" spans="1:45" x14ac:dyDescent="0.25">
      <c r="A27" s="283" t="s">
        <v>230</v>
      </c>
      <c r="B27" s="284"/>
      <c r="C27" s="249">
        <f t="shared" si="0"/>
        <v>22</v>
      </c>
      <c r="D27" s="235">
        <f t="shared" si="1"/>
        <v>0</v>
      </c>
      <c r="E27" s="222">
        <v>0</v>
      </c>
      <c r="F27" s="222">
        <v>0</v>
      </c>
      <c r="G27" s="226">
        <v>0</v>
      </c>
      <c r="H27" s="227">
        <v>0</v>
      </c>
      <c r="I27" s="235">
        <f t="shared" si="2"/>
        <v>0</v>
      </c>
      <c r="J27" s="222">
        <v>0</v>
      </c>
      <c r="K27" s="221">
        <v>0</v>
      </c>
      <c r="L27" s="254">
        <v>0</v>
      </c>
      <c r="M27" s="221">
        <v>0</v>
      </c>
      <c r="N27" s="235">
        <f t="shared" si="3"/>
        <v>0</v>
      </c>
      <c r="O27" s="222">
        <v>0</v>
      </c>
      <c r="P27" s="222">
        <v>0</v>
      </c>
      <c r="Q27" s="226">
        <v>0</v>
      </c>
      <c r="R27" s="227">
        <v>0</v>
      </c>
      <c r="S27" s="235">
        <f t="shared" si="4"/>
        <v>22</v>
      </c>
      <c r="T27" s="226">
        <v>22</v>
      </c>
      <c r="U27" s="226">
        <v>0</v>
      </c>
      <c r="V27" s="226">
        <v>0</v>
      </c>
      <c r="W27" s="226">
        <v>0</v>
      </c>
      <c r="X27" s="235">
        <f t="shared" si="5"/>
        <v>0</v>
      </c>
      <c r="Y27" s="226">
        <v>0</v>
      </c>
      <c r="Z27" s="226">
        <v>0</v>
      </c>
      <c r="AA27" s="226">
        <v>0</v>
      </c>
      <c r="AB27" s="226">
        <v>0</v>
      </c>
      <c r="AC27" s="226">
        <v>0</v>
      </c>
      <c r="AD27" s="226">
        <v>0</v>
      </c>
      <c r="AE27" s="226">
        <v>0</v>
      </c>
      <c r="AF27" s="226">
        <v>0</v>
      </c>
      <c r="AG27" s="226">
        <v>0</v>
      </c>
      <c r="AH27" s="226">
        <v>0</v>
      </c>
      <c r="AI27" s="226">
        <v>0</v>
      </c>
      <c r="AJ27" s="226">
        <v>0</v>
      </c>
      <c r="AK27" s="235">
        <f t="shared" si="6"/>
        <v>0</v>
      </c>
      <c r="AL27" s="226">
        <v>0</v>
      </c>
      <c r="AM27" s="226">
        <v>0</v>
      </c>
      <c r="AN27" s="226">
        <v>0</v>
      </c>
      <c r="AO27" s="226">
        <v>0</v>
      </c>
      <c r="AP27" s="226">
        <v>0</v>
      </c>
      <c r="AQ27" s="226">
        <v>0</v>
      </c>
      <c r="AR27" s="226">
        <v>0</v>
      </c>
      <c r="AS27" s="227">
        <v>0</v>
      </c>
    </row>
    <row r="28" spans="1:45" x14ac:dyDescent="0.25">
      <c r="A28" s="283" t="s">
        <v>231</v>
      </c>
      <c r="B28" s="284"/>
      <c r="C28" s="249">
        <f t="shared" si="0"/>
        <v>61</v>
      </c>
      <c r="D28" s="235">
        <f t="shared" si="1"/>
        <v>0</v>
      </c>
      <c r="E28" s="222">
        <v>0</v>
      </c>
      <c r="F28" s="222">
        <v>0</v>
      </c>
      <c r="G28" s="226">
        <v>0</v>
      </c>
      <c r="H28" s="227">
        <v>0</v>
      </c>
      <c r="I28" s="235">
        <f t="shared" si="2"/>
        <v>0</v>
      </c>
      <c r="J28" s="222">
        <v>0</v>
      </c>
      <c r="K28" s="221">
        <v>0</v>
      </c>
      <c r="L28" s="254">
        <v>0</v>
      </c>
      <c r="M28" s="221">
        <v>0</v>
      </c>
      <c r="N28" s="235">
        <f t="shared" si="3"/>
        <v>0</v>
      </c>
      <c r="O28" s="222">
        <v>0</v>
      </c>
      <c r="P28" s="222">
        <v>0</v>
      </c>
      <c r="Q28" s="226">
        <v>0</v>
      </c>
      <c r="R28" s="227">
        <v>0</v>
      </c>
      <c r="S28" s="235">
        <f t="shared" si="4"/>
        <v>61</v>
      </c>
      <c r="T28" s="226">
        <v>61</v>
      </c>
      <c r="U28" s="226">
        <v>0</v>
      </c>
      <c r="V28" s="226">
        <v>0</v>
      </c>
      <c r="W28" s="226">
        <v>0</v>
      </c>
      <c r="X28" s="235">
        <f t="shared" si="5"/>
        <v>0</v>
      </c>
      <c r="Y28" s="226">
        <v>0</v>
      </c>
      <c r="Z28" s="226">
        <v>0</v>
      </c>
      <c r="AA28" s="226">
        <v>0</v>
      </c>
      <c r="AB28" s="226">
        <v>0</v>
      </c>
      <c r="AC28" s="226">
        <v>0</v>
      </c>
      <c r="AD28" s="226">
        <v>0</v>
      </c>
      <c r="AE28" s="226">
        <v>0</v>
      </c>
      <c r="AF28" s="226">
        <v>0</v>
      </c>
      <c r="AG28" s="226">
        <v>0</v>
      </c>
      <c r="AH28" s="226">
        <v>0</v>
      </c>
      <c r="AI28" s="226">
        <v>0</v>
      </c>
      <c r="AJ28" s="226">
        <v>0</v>
      </c>
      <c r="AK28" s="235">
        <f t="shared" si="6"/>
        <v>0</v>
      </c>
      <c r="AL28" s="226">
        <v>0</v>
      </c>
      <c r="AM28" s="226">
        <v>0</v>
      </c>
      <c r="AN28" s="226">
        <v>0</v>
      </c>
      <c r="AO28" s="226">
        <v>0</v>
      </c>
      <c r="AP28" s="226">
        <v>0</v>
      </c>
      <c r="AQ28" s="226">
        <v>0</v>
      </c>
      <c r="AR28" s="226">
        <v>0</v>
      </c>
      <c r="AS28" s="227">
        <v>0</v>
      </c>
    </row>
    <row r="29" spans="1:45" x14ac:dyDescent="0.25">
      <c r="A29" s="283" t="s">
        <v>232</v>
      </c>
      <c r="B29" s="284"/>
      <c r="C29" s="249">
        <f t="shared" si="0"/>
        <v>603</v>
      </c>
      <c r="D29" s="235">
        <f t="shared" si="1"/>
        <v>68</v>
      </c>
      <c r="E29" s="222">
        <v>29</v>
      </c>
      <c r="F29" s="222">
        <v>0</v>
      </c>
      <c r="G29" s="226">
        <v>39</v>
      </c>
      <c r="H29" s="227">
        <v>0</v>
      </c>
      <c r="I29" s="235">
        <f t="shared" si="2"/>
        <v>197</v>
      </c>
      <c r="J29" s="222">
        <v>93</v>
      </c>
      <c r="K29" s="221">
        <v>0</v>
      </c>
      <c r="L29" s="254">
        <v>104</v>
      </c>
      <c r="M29" s="221">
        <v>0</v>
      </c>
      <c r="N29" s="235">
        <f t="shared" si="3"/>
        <v>120</v>
      </c>
      <c r="O29" s="222">
        <v>120</v>
      </c>
      <c r="P29" s="222">
        <v>0</v>
      </c>
      <c r="Q29" s="226">
        <v>0</v>
      </c>
      <c r="R29" s="227">
        <v>0</v>
      </c>
      <c r="S29" s="235">
        <f t="shared" si="4"/>
        <v>64</v>
      </c>
      <c r="T29" s="226">
        <v>64</v>
      </c>
      <c r="U29" s="226">
        <v>0</v>
      </c>
      <c r="V29" s="226">
        <v>0</v>
      </c>
      <c r="W29" s="226">
        <v>0</v>
      </c>
      <c r="X29" s="235">
        <f t="shared" si="5"/>
        <v>0</v>
      </c>
      <c r="Y29" s="226">
        <v>0</v>
      </c>
      <c r="Z29" s="226">
        <v>0</v>
      </c>
      <c r="AA29" s="226">
        <v>0</v>
      </c>
      <c r="AB29" s="226">
        <v>0</v>
      </c>
      <c r="AC29" s="226">
        <v>0</v>
      </c>
      <c r="AD29" s="226">
        <v>0</v>
      </c>
      <c r="AE29" s="226">
        <v>0</v>
      </c>
      <c r="AF29" s="226">
        <v>0</v>
      </c>
      <c r="AG29" s="226">
        <v>0</v>
      </c>
      <c r="AH29" s="226">
        <v>0</v>
      </c>
      <c r="AI29" s="226">
        <v>0</v>
      </c>
      <c r="AJ29" s="226">
        <v>0</v>
      </c>
      <c r="AK29" s="235">
        <f t="shared" si="6"/>
        <v>154</v>
      </c>
      <c r="AL29" s="226">
        <v>72</v>
      </c>
      <c r="AM29" s="226">
        <v>0</v>
      </c>
      <c r="AN29" s="226">
        <v>82</v>
      </c>
      <c r="AO29" s="226">
        <v>0</v>
      </c>
      <c r="AP29" s="226">
        <v>0</v>
      </c>
      <c r="AQ29" s="226">
        <v>0</v>
      </c>
      <c r="AR29" s="226">
        <v>0</v>
      </c>
      <c r="AS29" s="227">
        <v>0</v>
      </c>
    </row>
    <row r="30" spans="1:45" x14ac:dyDescent="0.25">
      <c r="A30" s="283" t="s">
        <v>233</v>
      </c>
      <c r="B30" s="284"/>
      <c r="C30" s="249">
        <f t="shared" si="0"/>
        <v>1152</v>
      </c>
      <c r="D30" s="235">
        <f t="shared" si="1"/>
        <v>184</v>
      </c>
      <c r="E30" s="222">
        <v>64</v>
      </c>
      <c r="F30" s="222">
        <v>0</v>
      </c>
      <c r="G30" s="226">
        <v>120</v>
      </c>
      <c r="H30" s="227">
        <v>0</v>
      </c>
      <c r="I30" s="235">
        <f t="shared" si="2"/>
        <v>755</v>
      </c>
      <c r="J30" s="222">
        <v>466</v>
      </c>
      <c r="K30" s="221">
        <v>0</v>
      </c>
      <c r="L30" s="254">
        <v>289</v>
      </c>
      <c r="M30" s="221">
        <v>0</v>
      </c>
      <c r="N30" s="235">
        <f t="shared" si="3"/>
        <v>49</v>
      </c>
      <c r="O30" s="222">
        <v>49</v>
      </c>
      <c r="P30" s="222">
        <v>0</v>
      </c>
      <c r="Q30" s="226">
        <v>0</v>
      </c>
      <c r="R30" s="227">
        <v>0</v>
      </c>
      <c r="S30" s="235">
        <f t="shared" si="4"/>
        <v>164</v>
      </c>
      <c r="T30" s="226">
        <v>164</v>
      </c>
      <c r="U30" s="226">
        <v>0</v>
      </c>
      <c r="V30" s="226">
        <v>0</v>
      </c>
      <c r="W30" s="226">
        <v>0</v>
      </c>
      <c r="X30" s="235">
        <f t="shared" si="5"/>
        <v>0</v>
      </c>
      <c r="Y30" s="226">
        <v>0</v>
      </c>
      <c r="Z30" s="226">
        <v>0</v>
      </c>
      <c r="AA30" s="226">
        <v>0</v>
      </c>
      <c r="AB30" s="226">
        <v>0</v>
      </c>
      <c r="AC30" s="226">
        <v>0</v>
      </c>
      <c r="AD30" s="226">
        <v>0</v>
      </c>
      <c r="AE30" s="226">
        <v>0</v>
      </c>
      <c r="AF30" s="226">
        <v>0</v>
      </c>
      <c r="AG30" s="226">
        <v>0</v>
      </c>
      <c r="AH30" s="226">
        <v>0</v>
      </c>
      <c r="AI30" s="226">
        <v>0</v>
      </c>
      <c r="AJ30" s="226">
        <v>0</v>
      </c>
      <c r="AK30" s="235">
        <f t="shared" si="6"/>
        <v>0</v>
      </c>
      <c r="AL30" s="226">
        <v>0</v>
      </c>
      <c r="AM30" s="226">
        <v>0</v>
      </c>
      <c r="AN30" s="226">
        <v>0</v>
      </c>
      <c r="AO30" s="226">
        <v>0</v>
      </c>
      <c r="AP30" s="226">
        <v>0</v>
      </c>
      <c r="AQ30" s="226">
        <v>0</v>
      </c>
      <c r="AR30" s="226">
        <v>0</v>
      </c>
      <c r="AS30" s="227">
        <v>0</v>
      </c>
    </row>
    <row r="31" spans="1:45" x14ac:dyDescent="0.25">
      <c r="A31" s="283" t="s">
        <v>234</v>
      </c>
      <c r="B31" s="284"/>
      <c r="C31" s="249">
        <f t="shared" si="0"/>
        <v>0</v>
      </c>
      <c r="D31" s="235">
        <f t="shared" si="1"/>
        <v>0</v>
      </c>
      <c r="E31" s="222">
        <v>0</v>
      </c>
      <c r="F31" s="222">
        <v>0</v>
      </c>
      <c r="G31" s="226">
        <v>0</v>
      </c>
      <c r="H31" s="227">
        <v>0</v>
      </c>
      <c r="I31" s="235">
        <f t="shared" si="2"/>
        <v>0</v>
      </c>
      <c r="J31" s="222">
        <v>0</v>
      </c>
      <c r="K31" s="221">
        <v>0</v>
      </c>
      <c r="L31" s="254">
        <v>0</v>
      </c>
      <c r="M31" s="221">
        <v>0</v>
      </c>
      <c r="N31" s="235">
        <f t="shared" si="3"/>
        <v>0</v>
      </c>
      <c r="O31" s="222">
        <v>0</v>
      </c>
      <c r="P31" s="222">
        <v>0</v>
      </c>
      <c r="Q31" s="226">
        <v>0</v>
      </c>
      <c r="R31" s="227">
        <v>0</v>
      </c>
      <c r="S31" s="235">
        <f t="shared" si="4"/>
        <v>0</v>
      </c>
      <c r="T31" s="226">
        <v>0</v>
      </c>
      <c r="U31" s="226">
        <v>0</v>
      </c>
      <c r="V31" s="226">
        <v>0</v>
      </c>
      <c r="W31" s="226">
        <v>0</v>
      </c>
      <c r="X31" s="235">
        <f t="shared" si="5"/>
        <v>0</v>
      </c>
      <c r="Y31" s="226">
        <v>0</v>
      </c>
      <c r="Z31" s="226">
        <v>0</v>
      </c>
      <c r="AA31" s="226">
        <v>0</v>
      </c>
      <c r="AB31" s="226">
        <v>0</v>
      </c>
      <c r="AC31" s="226">
        <v>0</v>
      </c>
      <c r="AD31" s="226">
        <v>0</v>
      </c>
      <c r="AE31" s="226">
        <v>0</v>
      </c>
      <c r="AF31" s="226">
        <v>0</v>
      </c>
      <c r="AG31" s="226">
        <v>0</v>
      </c>
      <c r="AH31" s="226">
        <v>0</v>
      </c>
      <c r="AI31" s="226">
        <v>0</v>
      </c>
      <c r="AJ31" s="226">
        <v>0</v>
      </c>
      <c r="AK31" s="235">
        <f t="shared" si="6"/>
        <v>0</v>
      </c>
      <c r="AL31" s="226">
        <v>0</v>
      </c>
      <c r="AM31" s="226">
        <v>0</v>
      </c>
      <c r="AN31" s="226">
        <v>0</v>
      </c>
      <c r="AO31" s="226">
        <v>0</v>
      </c>
      <c r="AP31" s="226">
        <v>0</v>
      </c>
      <c r="AQ31" s="226">
        <v>0</v>
      </c>
      <c r="AR31" s="226">
        <v>0</v>
      </c>
      <c r="AS31" s="227">
        <v>0</v>
      </c>
    </row>
    <row r="32" spans="1:45" x14ac:dyDescent="0.25">
      <c r="A32" s="283" t="s">
        <v>235</v>
      </c>
      <c r="B32" s="284"/>
      <c r="C32" s="249">
        <f t="shared" si="0"/>
        <v>51</v>
      </c>
      <c r="D32" s="235">
        <f t="shared" si="1"/>
        <v>10</v>
      </c>
      <c r="E32" s="222">
        <v>4</v>
      </c>
      <c r="F32" s="222">
        <v>0</v>
      </c>
      <c r="G32" s="226">
        <v>6</v>
      </c>
      <c r="H32" s="227">
        <v>0</v>
      </c>
      <c r="I32" s="235">
        <f t="shared" si="2"/>
        <v>16</v>
      </c>
      <c r="J32" s="222">
        <v>16</v>
      </c>
      <c r="K32" s="221">
        <v>0</v>
      </c>
      <c r="L32" s="254">
        <v>0</v>
      </c>
      <c r="M32" s="221">
        <v>0</v>
      </c>
      <c r="N32" s="235">
        <f t="shared" si="3"/>
        <v>0</v>
      </c>
      <c r="O32" s="222">
        <v>0</v>
      </c>
      <c r="P32" s="222">
        <v>0</v>
      </c>
      <c r="Q32" s="226">
        <v>0</v>
      </c>
      <c r="R32" s="227">
        <v>0</v>
      </c>
      <c r="S32" s="235">
        <f t="shared" si="4"/>
        <v>25</v>
      </c>
      <c r="T32" s="226">
        <v>25</v>
      </c>
      <c r="U32" s="226">
        <v>0</v>
      </c>
      <c r="V32" s="226">
        <v>0</v>
      </c>
      <c r="W32" s="226">
        <v>0</v>
      </c>
      <c r="X32" s="235">
        <f t="shared" si="5"/>
        <v>0</v>
      </c>
      <c r="Y32" s="226">
        <v>0</v>
      </c>
      <c r="Z32" s="226">
        <v>0</v>
      </c>
      <c r="AA32" s="226">
        <v>0</v>
      </c>
      <c r="AB32" s="226">
        <v>0</v>
      </c>
      <c r="AC32" s="226">
        <v>0</v>
      </c>
      <c r="AD32" s="226">
        <v>0</v>
      </c>
      <c r="AE32" s="226">
        <v>0</v>
      </c>
      <c r="AF32" s="226">
        <v>0</v>
      </c>
      <c r="AG32" s="226">
        <v>0</v>
      </c>
      <c r="AH32" s="226">
        <v>0</v>
      </c>
      <c r="AI32" s="226">
        <v>0</v>
      </c>
      <c r="AJ32" s="226">
        <v>0</v>
      </c>
      <c r="AK32" s="235">
        <f t="shared" si="6"/>
        <v>0</v>
      </c>
      <c r="AL32" s="226">
        <v>0</v>
      </c>
      <c r="AM32" s="226">
        <v>0</v>
      </c>
      <c r="AN32" s="226">
        <v>0</v>
      </c>
      <c r="AO32" s="226">
        <v>0</v>
      </c>
      <c r="AP32" s="226">
        <v>0</v>
      </c>
      <c r="AQ32" s="226">
        <v>0</v>
      </c>
      <c r="AR32" s="226">
        <v>0</v>
      </c>
      <c r="AS32" s="227">
        <v>0</v>
      </c>
    </row>
    <row r="33" spans="1:45" x14ac:dyDescent="0.25">
      <c r="A33" s="283" t="s">
        <v>236</v>
      </c>
      <c r="B33" s="284"/>
      <c r="C33" s="249">
        <f t="shared" si="0"/>
        <v>852</v>
      </c>
      <c r="D33" s="235">
        <f t="shared" si="1"/>
        <v>434</v>
      </c>
      <c r="E33" s="222">
        <v>273</v>
      </c>
      <c r="F33" s="222">
        <v>0</v>
      </c>
      <c r="G33" s="226">
        <v>161</v>
      </c>
      <c r="H33" s="227">
        <v>0</v>
      </c>
      <c r="I33" s="235">
        <f t="shared" si="2"/>
        <v>342</v>
      </c>
      <c r="J33" s="222">
        <v>246</v>
      </c>
      <c r="K33" s="221">
        <v>0</v>
      </c>
      <c r="L33" s="254">
        <v>96</v>
      </c>
      <c r="M33" s="221">
        <v>0</v>
      </c>
      <c r="N33" s="235">
        <f t="shared" si="3"/>
        <v>7</v>
      </c>
      <c r="O33" s="222">
        <v>7</v>
      </c>
      <c r="P33" s="222">
        <v>0</v>
      </c>
      <c r="Q33" s="226">
        <v>0</v>
      </c>
      <c r="R33" s="227">
        <v>0</v>
      </c>
      <c r="S33" s="235">
        <f t="shared" si="4"/>
        <v>69</v>
      </c>
      <c r="T33" s="226">
        <v>69</v>
      </c>
      <c r="U33" s="226">
        <v>0</v>
      </c>
      <c r="V33" s="226">
        <v>0</v>
      </c>
      <c r="W33" s="226">
        <v>0</v>
      </c>
      <c r="X33" s="235">
        <f t="shared" si="5"/>
        <v>0</v>
      </c>
      <c r="Y33" s="226">
        <v>0</v>
      </c>
      <c r="Z33" s="226">
        <v>0</v>
      </c>
      <c r="AA33" s="226">
        <v>0</v>
      </c>
      <c r="AB33" s="226">
        <v>0</v>
      </c>
      <c r="AC33" s="226">
        <v>0</v>
      </c>
      <c r="AD33" s="226">
        <v>0</v>
      </c>
      <c r="AE33" s="226">
        <v>0</v>
      </c>
      <c r="AF33" s="226">
        <v>0</v>
      </c>
      <c r="AG33" s="226">
        <v>0</v>
      </c>
      <c r="AH33" s="226">
        <v>0</v>
      </c>
      <c r="AI33" s="226">
        <v>0</v>
      </c>
      <c r="AJ33" s="226">
        <v>0</v>
      </c>
      <c r="AK33" s="235">
        <f t="shared" si="6"/>
        <v>0</v>
      </c>
      <c r="AL33" s="226">
        <v>0</v>
      </c>
      <c r="AM33" s="226">
        <v>0</v>
      </c>
      <c r="AN33" s="226">
        <v>0</v>
      </c>
      <c r="AO33" s="226">
        <v>0</v>
      </c>
      <c r="AP33" s="226">
        <v>0</v>
      </c>
      <c r="AQ33" s="226">
        <v>0</v>
      </c>
      <c r="AR33" s="226">
        <v>0</v>
      </c>
      <c r="AS33" s="227">
        <v>0</v>
      </c>
    </row>
    <row r="34" spans="1:45" x14ac:dyDescent="0.25">
      <c r="A34" s="283" t="s">
        <v>237</v>
      </c>
      <c r="B34" s="284"/>
      <c r="C34" s="249">
        <f t="shared" si="0"/>
        <v>67</v>
      </c>
      <c r="D34" s="235">
        <f t="shared" si="1"/>
        <v>0</v>
      </c>
      <c r="E34" s="222">
        <v>0</v>
      </c>
      <c r="F34" s="222">
        <v>0</v>
      </c>
      <c r="G34" s="226">
        <v>0</v>
      </c>
      <c r="H34" s="227">
        <v>0</v>
      </c>
      <c r="I34" s="235">
        <f t="shared" si="2"/>
        <v>0</v>
      </c>
      <c r="J34" s="222">
        <v>0</v>
      </c>
      <c r="K34" s="221">
        <v>0</v>
      </c>
      <c r="L34" s="254">
        <v>0</v>
      </c>
      <c r="M34" s="221">
        <v>0</v>
      </c>
      <c r="N34" s="235">
        <f t="shared" si="3"/>
        <v>0</v>
      </c>
      <c r="O34" s="222">
        <v>0</v>
      </c>
      <c r="P34" s="222">
        <v>0</v>
      </c>
      <c r="Q34" s="226">
        <v>0</v>
      </c>
      <c r="R34" s="227">
        <v>0</v>
      </c>
      <c r="S34" s="235">
        <f t="shared" si="4"/>
        <v>67</v>
      </c>
      <c r="T34" s="226">
        <v>67</v>
      </c>
      <c r="U34" s="226">
        <v>0</v>
      </c>
      <c r="V34" s="226">
        <v>0</v>
      </c>
      <c r="W34" s="226">
        <v>0</v>
      </c>
      <c r="X34" s="235">
        <f t="shared" si="5"/>
        <v>0</v>
      </c>
      <c r="Y34" s="226">
        <v>0</v>
      </c>
      <c r="Z34" s="226">
        <v>0</v>
      </c>
      <c r="AA34" s="226">
        <v>0</v>
      </c>
      <c r="AB34" s="226">
        <v>0</v>
      </c>
      <c r="AC34" s="226">
        <v>0</v>
      </c>
      <c r="AD34" s="226">
        <v>0</v>
      </c>
      <c r="AE34" s="226">
        <v>0</v>
      </c>
      <c r="AF34" s="226">
        <v>0</v>
      </c>
      <c r="AG34" s="226">
        <v>0</v>
      </c>
      <c r="AH34" s="226">
        <v>0</v>
      </c>
      <c r="AI34" s="226">
        <v>0</v>
      </c>
      <c r="AJ34" s="226">
        <v>0</v>
      </c>
      <c r="AK34" s="235">
        <f t="shared" si="6"/>
        <v>0</v>
      </c>
      <c r="AL34" s="226">
        <v>0</v>
      </c>
      <c r="AM34" s="226">
        <v>0</v>
      </c>
      <c r="AN34" s="226">
        <v>0</v>
      </c>
      <c r="AO34" s="226">
        <v>0</v>
      </c>
      <c r="AP34" s="226">
        <v>0</v>
      </c>
      <c r="AQ34" s="226">
        <v>0</v>
      </c>
      <c r="AR34" s="226">
        <v>0</v>
      </c>
      <c r="AS34" s="227">
        <v>0</v>
      </c>
    </row>
    <row r="35" spans="1:45" x14ac:dyDescent="0.25">
      <c r="A35" s="283" t="s">
        <v>238</v>
      </c>
      <c r="B35" s="284"/>
      <c r="C35" s="249">
        <f t="shared" si="0"/>
        <v>562</v>
      </c>
      <c r="D35" s="235">
        <f t="shared" si="1"/>
        <v>133</v>
      </c>
      <c r="E35" s="222">
        <v>98</v>
      </c>
      <c r="F35" s="222">
        <v>0</v>
      </c>
      <c r="G35" s="226">
        <v>35</v>
      </c>
      <c r="H35" s="227">
        <v>0</v>
      </c>
      <c r="I35" s="235">
        <f t="shared" si="2"/>
        <v>293</v>
      </c>
      <c r="J35" s="222">
        <v>181</v>
      </c>
      <c r="K35" s="221">
        <v>0</v>
      </c>
      <c r="L35" s="254">
        <v>112</v>
      </c>
      <c r="M35" s="221">
        <v>0</v>
      </c>
      <c r="N35" s="235">
        <f t="shared" si="3"/>
        <v>47</v>
      </c>
      <c r="O35" s="222">
        <v>47</v>
      </c>
      <c r="P35" s="222">
        <v>0</v>
      </c>
      <c r="Q35" s="226">
        <v>0</v>
      </c>
      <c r="R35" s="227">
        <v>0</v>
      </c>
      <c r="S35" s="235">
        <f t="shared" si="4"/>
        <v>89</v>
      </c>
      <c r="T35" s="226">
        <v>89</v>
      </c>
      <c r="U35" s="226">
        <v>0</v>
      </c>
      <c r="V35" s="226">
        <v>0</v>
      </c>
      <c r="W35" s="226">
        <v>0</v>
      </c>
      <c r="X35" s="235">
        <f t="shared" si="5"/>
        <v>0</v>
      </c>
      <c r="Y35" s="226">
        <v>0</v>
      </c>
      <c r="Z35" s="226">
        <v>0</v>
      </c>
      <c r="AA35" s="226">
        <v>0</v>
      </c>
      <c r="AB35" s="226">
        <v>0</v>
      </c>
      <c r="AC35" s="226">
        <v>0</v>
      </c>
      <c r="AD35" s="226">
        <v>0</v>
      </c>
      <c r="AE35" s="226">
        <v>0</v>
      </c>
      <c r="AF35" s="226">
        <v>0</v>
      </c>
      <c r="AG35" s="226">
        <v>0</v>
      </c>
      <c r="AH35" s="226">
        <v>0</v>
      </c>
      <c r="AI35" s="226">
        <v>0</v>
      </c>
      <c r="AJ35" s="226">
        <v>0</v>
      </c>
      <c r="AK35" s="235">
        <f t="shared" si="6"/>
        <v>0</v>
      </c>
      <c r="AL35" s="226">
        <v>0</v>
      </c>
      <c r="AM35" s="226">
        <v>0</v>
      </c>
      <c r="AN35" s="226">
        <v>0</v>
      </c>
      <c r="AO35" s="226">
        <v>0</v>
      </c>
      <c r="AP35" s="226">
        <v>0</v>
      </c>
      <c r="AQ35" s="226">
        <v>0</v>
      </c>
      <c r="AR35" s="226">
        <v>0</v>
      </c>
      <c r="AS35" s="227">
        <v>0</v>
      </c>
    </row>
    <row r="36" spans="1:45" x14ac:dyDescent="0.25">
      <c r="A36" s="283" t="s">
        <v>239</v>
      </c>
      <c r="B36" s="284"/>
      <c r="C36" s="249">
        <f t="shared" si="0"/>
        <v>0</v>
      </c>
      <c r="D36" s="235">
        <f t="shared" si="1"/>
        <v>0</v>
      </c>
      <c r="E36" s="222">
        <v>0</v>
      </c>
      <c r="F36" s="222">
        <v>0</v>
      </c>
      <c r="G36" s="226">
        <v>0</v>
      </c>
      <c r="H36" s="227">
        <v>0</v>
      </c>
      <c r="I36" s="235">
        <f t="shared" si="2"/>
        <v>0</v>
      </c>
      <c r="J36" s="222">
        <v>0</v>
      </c>
      <c r="K36" s="221">
        <v>0</v>
      </c>
      <c r="L36" s="254">
        <v>0</v>
      </c>
      <c r="M36" s="221">
        <v>0</v>
      </c>
      <c r="N36" s="235">
        <f t="shared" si="3"/>
        <v>0</v>
      </c>
      <c r="O36" s="222">
        <v>0</v>
      </c>
      <c r="P36" s="222">
        <v>0</v>
      </c>
      <c r="Q36" s="226">
        <v>0</v>
      </c>
      <c r="R36" s="227">
        <v>0</v>
      </c>
      <c r="S36" s="235">
        <f t="shared" si="4"/>
        <v>0</v>
      </c>
      <c r="T36" s="226">
        <v>0</v>
      </c>
      <c r="U36" s="226">
        <v>0</v>
      </c>
      <c r="V36" s="226">
        <v>0</v>
      </c>
      <c r="W36" s="226">
        <v>0</v>
      </c>
      <c r="X36" s="235">
        <f t="shared" si="5"/>
        <v>0</v>
      </c>
      <c r="Y36" s="226">
        <v>0</v>
      </c>
      <c r="Z36" s="226">
        <v>0</v>
      </c>
      <c r="AA36" s="226">
        <v>0</v>
      </c>
      <c r="AB36" s="226">
        <v>0</v>
      </c>
      <c r="AC36" s="226">
        <v>0</v>
      </c>
      <c r="AD36" s="226">
        <v>0</v>
      </c>
      <c r="AE36" s="226">
        <v>0</v>
      </c>
      <c r="AF36" s="226">
        <v>0</v>
      </c>
      <c r="AG36" s="226">
        <v>0</v>
      </c>
      <c r="AH36" s="226">
        <v>0</v>
      </c>
      <c r="AI36" s="226">
        <v>0</v>
      </c>
      <c r="AJ36" s="226">
        <v>0</v>
      </c>
      <c r="AK36" s="235">
        <f t="shared" si="6"/>
        <v>0</v>
      </c>
      <c r="AL36" s="226">
        <v>0</v>
      </c>
      <c r="AM36" s="226">
        <v>0</v>
      </c>
      <c r="AN36" s="226">
        <v>0</v>
      </c>
      <c r="AO36" s="226">
        <v>0</v>
      </c>
      <c r="AP36" s="226">
        <v>0</v>
      </c>
      <c r="AQ36" s="226">
        <v>0</v>
      </c>
      <c r="AR36" s="226">
        <v>0</v>
      </c>
      <c r="AS36" s="227">
        <v>0</v>
      </c>
    </row>
    <row r="37" spans="1:45" x14ac:dyDescent="0.25">
      <c r="A37" s="283" t="s">
        <v>240</v>
      </c>
      <c r="B37" s="284"/>
      <c r="C37" s="249">
        <f t="shared" si="0"/>
        <v>746</v>
      </c>
      <c r="D37" s="235">
        <f t="shared" si="1"/>
        <v>141</v>
      </c>
      <c r="E37" s="222">
        <v>62</v>
      </c>
      <c r="F37" s="222">
        <v>0</v>
      </c>
      <c r="G37" s="226">
        <v>79</v>
      </c>
      <c r="H37" s="227">
        <v>0</v>
      </c>
      <c r="I37" s="235">
        <f t="shared" si="2"/>
        <v>437</v>
      </c>
      <c r="J37" s="222">
        <v>273</v>
      </c>
      <c r="K37" s="221">
        <v>0</v>
      </c>
      <c r="L37" s="254">
        <v>164</v>
      </c>
      <c r="M37" s="221">
        <v>0</v>
      </c>
      <c r="N37" s="235">
        <f t="shared" si="3"/>
        <v>73</v>
      </c>
      <c r="O37" s="222">
        <v>73</v>
      </c>
      <c r="P37" s="222">
        <v>0</v>
      </c>
      <c r="Q37" s="226">
        <v>0</v>
      </c>
      <c r="R37" s="227">
        <v>0</v>
      </c>
      <c r="S37" s="235">
        <f t="shared" si="4"/>
        <v>95</v>
      </c>
      <c r="T37" s="226">
        <v>95</v>
      </c>
      <c r="U37" s="226">
        <v>0</v>
      </c>
      <c r="V37" s="226">
        <v>0</v>
      </c>
      <c r="W37" s="226">
        <v>0</v>
      </c>
      <c r="X37" s="235">
        <f t="shared" si="5"/>
        <v>0</v>
      </c>
      <c r="Y37" s="226">
        <v>0</v>
      </c>
      <c r="Z37" s="226">
        <v>0</v>
      </c>
      <c r="AA37" s="226">
        <v>0</v>
      </c>
      <c r="AB37" s="226">
        <v>0</v>
      </c>
      <c r="AC37" s="226">
        <v>0</v>
      </c>
      <c r="AD37" s="226">
        <v>0</v>
      </c>
      <c r="AE37" s="226">
        <v>0</v>
      </c>
      <c r="AF37" s="226">
        <v>0</v>
      </c>
      <c r="AG37" s="226">
        <v>0</v>
      </c>
      <c r="AH37" s="226">
        <v>0</v>
      </c>
      <c r="AI37" s="226">
        <v>0</v>
      </c>
      <c r="AJ37" s="226">
        <v>0</v>
      </c>
      <c r="AK37" s="235">
        <f t="shared" si="6"/>
        <v>0</v>
      </c>
      <c r="AL37" s="226">
        <v>0</v>
      </c>
      <c r="AM37" s="226">
        <v>0</v>
      </c>
      <c r="AN37" s="226">
        <v>0</v>
      </c>
      <c r="AO37" s="226">
        <v>0</v>
      </c>
      <c r="AP37" s="226">
        <v>0</v>
      </c>
      <c r="AQ37" s="226">
        <v>0</v>
      </c>
      <c r="AR37" s="226">
        <v>0</v>
      </c>
      <c r="AS37" s="227">
        <v>0</v>
      </c>
    </row>
    <row r="38" spans="1:45" x14ac:dyDescent="0.25">
      <c r="A38" s="283" t="s">
        <v>241</v>
      </c>
      <c r="B38" s="284"/>
      <c r="C38" s="249">
        <f t="shared" si="0"/>
        <v>0</v>
      </c>
      <c r="D38" s="235">
        <f t="shared" si="1"/>
        <v>0</v>
      </c>
      <c r="E38" s="222">
        <v>0</v>
      </c>
      <c r="F38" s="222">
        <v>0</v>
      </c>
      <c r="G38" s="226">
        <v>0</v>
      </c>
      <c r="H38" s="227">
        <v>0</v>
      </c>
      <c r="I38" s="235">
        <f t="shared" si="2"/>
        <v>0</v>
      </c>
      <c r="J38" s="222">
        <v>0</v>
      </c>
      <c r="K38" s="221">
        <v>0</v>
      </c>
      <c r="L38" s="254">
        <v>0</v>
      </c>
      <c r="M38" s="221">
        <v>0</v>
      </c>
      <c r="N38" s="235">
        <f t="shared" si="3"/>
        <v>0</v>
      </c>
      <c r="O38" s="222">
        <v>0</v>
      </c>
      <c r="P38" s="222">
        <v>0</v>
      </c>
      <c r="Q38" s="226">
        <v>0</v>
      </c>
      <c r="R38" s="227">
        <v>0</v>
      </c>
      <c r="S38" s="235">
        <f t="shared" si="4"/>
        <v>0</v>
      </c>
      <c r="T38" s="226">
        <v>0</v>
      </c>
      <c r="U38" s="226">
        <v>0</v>
      </c>
      <c r="V38" s="226">
        <v>0</v>
      </c>
      <c r="W38" s="226">
        <v>0</v>
      </c>
      <c r="X38" s="235">
        <f t="shared" si="5"/>
        <v>0</v>
      </c>
      <c r="Y38" s="226">
        <v>0</v>
      </c>
      <c r="Z38" s="226">
        <v>0</v>
      </c>
      <c r="AA38" s="226">
        <v>0</v>
      </c>
      <c r="AB38" s="226">
        <v>0</v>
      </c>
      <c r="AC38" s="226">
        <v>0</v>
      </c>
      <c r="AD38" s="226">
        <v>0</v>
      </c>
      <c r="AE38" s="226">
        <v>0</v>
      </c>
      <c r="AF38" s="226">
        <v>0</v>
      </c>
      <c r="AG38" s="226">
        <v>0</v>
      </c>
      <c r="AH38" s="226">
        <v>0</v>
      </c>
      <c r="AI38" s="226">
        <v>0</v>
      </c>
      <c r="AJ38" s="226">
        <v>0</v>
      </c>
      <c r="AK38" s="235">
        <f t="shared" si="6"/>
        <v>0</v>
      </c>
      <c r="AL38" s="226">
        <v>0</v>
      </c>
      <c r="AM38" s="226">
        <v>0</v>
      </c>
      <c r="AN38" s="226">
        <v>0</v>
      </c>
      <c r="AO38" s="226">
        <v>0</v>
      </c>
      <c r="AP38" s="226">
        <v>0</v>
      </c>
      <c r="AQ38" s="226">
        <v>0</v>
      </c>
      <c r="AR38" s="226">
        <v>0</v>
      </c>
      <c r="AS38" s="227">
        <v>0</v>
      </c>
    </row>
    <row r="39" spans="1:45" x14ac:dyDescent="0.25">
      <c r="A39" s="283" t="s">
        <v>242</v>
      </c>
      <c r="B39" s="284"/>
      <c r="C39" s="249">
        <f t="shared" si="0"/>
        <v>153</v>
      </c>
      <c r="D39" s="235">
        <f t="shared" si="1"/>
        <v>25</v>
      </c>
      <c r="E39" s="222">
        <v>4</v>
      </c>
      <c r="F39" s="222">
        <v>0</v>
      </c>
      <c r="G39" s="226">
        <v>21</v>
      </c>
      <c r="H39" s="227">
        <v>0</v>
      </c>
      <c r="I39" s="235">
        <f t="shared" si="2"/>
        <v>84</v>
      </c>
      <c r="J39" s="222">
        <v>59</v>
      </c>
      <c r="K39" s="221">
        <v>0</v>
      </c>
      <c r="L39" s="254">
        <v>25</v>
      </c>
      <c r="M39" s="221">
        <v>0</v>
      </c>
      <c r="N39" s="235">
        <f t="shared" si="3"/>
        <v>0</v>
      </c>
      <c r="O39" s="222">
        <v>0</v>
      </c>
      <c r="P39" s="222">
        <v>0</v>
      </c>
      <c r="Q39" s="226">
        <v>0</v>
      </c>
      <c r="R39" s="227">
        <v>0</v>
      </c>
      <c r="S39" s="235">
        <f t="shared" si="4"/>
        <v>44</v>
      </c>
      <c r="T39" s="226">
        <v>44</v>
      </c>
      <c r="U39" s="226">
        <v>0</v>
      </c>
      <c r="V39" s="226">
        <v>0</v>
      </c>
      <c r="W39" s="226">
        <v>0</v>
      </c>
      <c r="X39" s="235">
        <f t="shared" si="5"/>
        <v>0</v>
      </c>
      <c r="Y39" s="226">
        <v>0</v>
      </c>
      <c r="Z39" s="226">
        <v>0</v>
      </c>
      <c r="AA39" s="226">
        <v>0</v>
      </c>
      <c r="AB39" s="226">
        <v>0</v>
      </c>
      <c r="AC39" s="226">
        <v>0</v>
      </c>
      <c r="AD39" s="226">
        <v>0</v>
      </c>
      <c r="AE39" s="226">
        <v>0</v>
      </c>
      <c r="AF39" s="226">
        <v>0</v>
      </c>
      <c r="AG39" s="226">
        <v>0</v>
      </c>
      <c r="AH39" s="226">
        <v>0</v>
      </c>
      <c r="AI39" s="226">
        <v>0</v>
      </c>
      <c r="AJ39" s="226">
        <v>0</v>
      </c>
      <c r="AK39" s="235">
        <f t="shared" si="6"/>
        <v>0</v>
      </c>
      <c r="AL39" s="226">
        <v>0</v>
      </c>
      <c r="AM39" s="226">
        <v>0</v>
      </c>
      <c r="AN39" s="226">
        <v>0</v>
      </c>
      <c r="AO39" s="226">
        <v>0</v>
      </c>
      <c r="AP39" s="226">
        <v>0</v>
      </c>
      <c r="AQ39" s="226">
        <v>0</v>
      </c>
      <c r="AR39" s="226">
        <v>0</v>
      </c>
      <c r="AS39" s="227">
        <v>0</v>
      </c>
    </row>
    <row r="40" spans="1:45" x14ac:dyDescent="0.25">
      <c r="A40" s="283" t="s">
        <v>243</v>
      </c>
      <c r="B40" s="284"/>
      <c r="C40" s="249">
        <f t="shared" si="0"/>
        <v>278</v>
      </c>
      <c r="D40" s="235">
        <f t="shared" si="1"/>
        <v>117</v>
      </c>
      <c r="E40" s="222">
        <v>105</v>
      </c>
      <c r="F40" s="222">
        <v>0</v>
      </c>
      <c r="G40" s="226">
        <v>12</v>
      </c>
      <c r="H40" s="227">
        <v>0</v>
      </c>
      <c r="I40" s="235">
        <f t="shared" si="2"/>
        <v>118</v>
      </c>
      <c r="J40" s="222">
        <v>88</v>
      </c>
      <c r="K40" s="221">
        <v>0</v>
      </c>
      <c r="L40" s="254">
        <v>30</v>
      </c>
      <c r="M40" s="221">
        <v>0</v>
      </c>
      <c r="N40" s="235">
        <f t="shared" si="3"/>
        <v>0</v>
      </c>
      <c r="O40" s="222">
        <v>0</v>
      </c>
      <c r="P40" s="222">
        <v>0</v>
      </c>
      <c r="Q40" s="226">
        <v>0</v>
      </c>
      <c r="R40" s="227">
        <v>0</v>
      </c>
      <c r="S40" s="235">
        <f t="shared" si="4"/>
        <v>43</v>
      </c>
      <c r="T40" s="226">
        <v>43</v>
      </c>
      <c r="U40" s="226">
        <v>0</v>
      </c>
      <c r="V40" s="226">
        <v>0</v>
      </c>
      <c r="W40" s="226">
        <v>0</v>
      </c>
      <c r="X40" s="235">
        <f t="shared" si="5"/>
        <v>0</v>
      </c>
      <c r="Y40" s="226">
        <v>0</v>
      </c>
      <c r="Z40" s="226">
        <v>0</v>
      </c>
      <c r="AA40" s="226">
        <v>0</v>
      </c>
      <c r="AB40" s="226">
        <v>0</v>
      </c>
      <c r="AC40" s="226">
        <v>0</v>
      </c>
      <c r="AD40" s="226">
        <v>0</v>
      </c>
      <c r="AE40" s="226">
        <v>0</v>
      </c>
      <c r="AF40" s="226">
        <v>0</v>
      </c>
      <c r="AG40" s="226">
        <v>0</v>
      </c>
      <c r="AH40" s="226">
        <v>0</v>
      </c>
      <c r="AI40" s="226">
        <v>0</v>
      </c>
      <c r="AJ40" s="226">
        <v>0</v>
      </c>
      <c r="AK40" s="235">
        <f t="shared" si="6"/>
        <v>0</v>
      </c>
      <c r="AL40" s="226">
        <v>0</v>
      </c>
      <c r="AM40" s="226">
        <v>0</v>
      </c>
      <c r="AN40" s="226">
        <v>0</v>
      </c>
      <c r="AO40" s="226">
        <v>0</v>
      </c>
      <c r="AP40" s="226">
        <v>0</v>
      </c>
      <c r="AQ40" s="226">
        <v>0</v>
      </c>
      <c r="AR40" s="226">
        <v>0</v>
      </c>
      <c r="AS40" s="227">
        <v>0</v>
      </c>
    </row>
    <row r="41" spans="1:45" x14ac:dyDescent="0.25">
      <c r="A41" s="283" t="s">
        <v>244</v>
      </c>
      <c r="B41" s="284"/>
      <c r="C41" s="249">
        <f t="shared" si="0"/>
        <v>43197</v>
      </c>
      <c r="D41" s="235">
        <f t="shared" si="1"/>
        <v>10835</v>
      </c>
      <c r="E41" s="222">
        <v>5351</v>
      </c>
      <c r="F41" s="222">
        <v>0</v>
      </c>
      <c r="G41" s="226">
        <v>5484</v>
      </c>
      <c r="H41" s="227">
        <v>0</v>
      </c>
      <c r="I41" s="235">
        <f t="shared" si="2"/>
        <v>22187</v>
      </c>
      <c r="J41" s="222">
        <v>13723</v>
      </c>
      <c r="K41" s="221">
        <v>0</v>
      </c>
      <c r="L41" s="254">
        <v>8464</v>
      </c>
      <c r="M41" s="221">
        <v>0</v>
      </c>
      <c r="N41" s="235">
        <f t="shared" si="3"/>
        <v>4944</v>
      </c>
      <c r="O41" s="222">
        <v>4944</v>
      </c>
      <c r="P41" s="222">
        <v>0</v>
      </c>
      <c r="Q41" s="226">
        <v>0</v>
      </c>
      <c r="R41" s="227">
        <v>0</v>
      </c>
      <c r="S41" s="235">
        <f t="shared" si="4"/>
        <v>970</v>
      </c>
      <c r="T41" s="226">
        <v>970</v>
      </c>
      <c r="U41" s="226">
        <v>0</v>
      </c>
      <c r="V41" s="226">
        <v>0</v>
      </c>
      <c r="W41" s="226">
        <v>0</v>
      </c>
      <c r="X41" s="235">
        <f t="shared" si="5"/>
        <v>1483</v>
      </c>
      <c r="Y41" s="226">
        <v>0</v>
      </c>
      <c r="Z41" s="226">
        <v>0</v>
      </c>
      <c r="AA41" s="226">
        <v>1483</v>
      </c>
      <c r="AB41" s="226">
        <v>0</v>
      </c>
      <c r="AC41" s="226">
        <v>0</v>
      </c>
      <c r="AD41" s="226">
        <v>0</v>
      </c>
      <c r="AE41" s="226">
        <v>0</v>
      </c>
      <c r="AF41" s="226">
        <v>0</v>
      </c>
      <c r="AG41" s="226">
        <v>0</v>
      </c>
      <c r="AH41" s="226">
        <v>0</v>
      </c>
      <c r="AI41" s="226">
        <v>0</v>
      </c>
      <c r="AJ41" s="226">
        <v>0</v>
      </c>
      <c r="AK41" s="235">
        <f t="shared" si="6"/>
        <v>2778</v>
      </c>
      <c r="AL41" s="226">
        <v>305</v>
      </c>
      <c r="AM41" s="226">
        <v>0</v>
      </c>
      <c r="AN41" s="226">
        <v>2473</v>
      </c>
      <c r="AO41" s="226">
        <v>0</v>
      </c>
      <c r="AP41" s="226">
        <v>0</v>
      </c>
      <c r="AQ41" s="226">
        <v>0</v>
      </c>
      <c r="AR41" s="226">
        <v>0</v>
      </c>
      <c r="AS41" s="227">
        <v>0</v>
      </c>
    </row>
    <row r="42" spans="1:45" x14ac:dyDescent="0.25">
      <c r="A42" s="283" t="s">
        <v>245</v>
      </c>
      <c r="B42" s="284"/>
      <c r="C42" s="249">
        <f t="shared" si="0"/>
        <v>0</v>
      </c>
      <c r="D42" s="235">
        <f t="shared" si="1"/>
        <v>0</v>
      </c>
      <c r="E42" s="222">
        <v>0</v>
      </c>
      <c r="F42" s="222">
        <v>0</v>
      </c>
      <c r="G42" s="226">
        <v>0</v>
      </c>
      <c r="H42" s="227">
        <v>0</v>
      </c>
      <c r="I42" s="235">
        <f t="shared" si="2"/>
        <v>0</v>
      </c>
      <c r="J42" s="222">
        <v>0</v>
      </c>
      <c r="K42" s="221">
        <v>0</v>
      </c>
      <c r="L42" s="254">
        <v>0</v>
      </c>
      <c r="M42" s="221">
        <v>0</v>
      </c>
      <c r="N42" s="235">
        <f t="shared" si="3"/>
        <v>0</v>
      </c>
      <c r="O42" s="222">
        <v>0</v>
      </c>
      <c r="P42" s="222">
        <v>0</v>
      </c>
      <c r="Q42" s="226">
        <v>0</v>
      </c>
      <c r="R42" s="227">
        <v>0</v>
      </c>
      <c r="S42" s="235">
        <f t="shared" si="4"/>
        <v>0</v>
      </c>
      <c r="T42" s="226">
        <v>0</v>
      </c>
      <c r="U42" s="226">
        <v>0</v>
      </c>
      <c r="V42" s="226">
        <v>0</v>
      </c>
      <c r="W42" s="226">
        <v>0</v>
      </c>
      <c r="X42" s="235">
        <f t="shared" si="5"/>
        <v>0</v>
      </c>
      <c r="Y42" s="226">
        <v>0</v>
      </c>
      <c r="Z42" s="226">
        <v>0</v>
      </c>
      <c r="AA42" s="226">
        <v>0</v>
      </c>
      <c r="AB42" s="226">
        <v>0</v>
      </c>
      <c r="AC42" s="226">
        <v>0</v>
      </c>
      <c r="AD42" s="226">
        <v>0</v>
      </c>
      <c r="AE42" s="226">
        <v>0</v>
      </c>
      <c r="AF42" s="226">
        <v>0</v>
      </c>
      <c r="AG42" s="226">
        <v>0</v>
      </c>
      <c r="AH42" s="226">
        <v>0</v>
      </c>
      <c r="AI42" s="226">
        <v>0</v>
      </c>
      <c r="AJ42" s="226">
        <v>0</v>
      </c>
      <c r="AK42" s="235">
        <f t="shared" si="6"/>
        <v>0</v>
      </c>
      <c r="AL42" s="226">
        <v>0</v>
      </c>
      <c r="AM42" s="226">
        <v>0</v>
      </c>
      <c r="AN42" s="226">
        <v>0</v>
      </c>
      <c r="AO42" s="226">
        <v>0</v>
      </c>
      <c r="AP42" s="226">
        <v>0</v>
      </c>
      <c r="AQ42" s="226">
        <v>0</v>
      </c>
      <c r="AR42" s="226">
        <v>0</v>
      </c>
      <c r="AS42" s="227">
        <v>0</v>
      </c>
    </row>
    <row r="43" spans="1:45" x14ac:dyDescent="0.25">
      <c r="A43" s="283" t="s">
        <v>246</v>
      </c>
      <c r="B43" s="284"/>
      <c r="C43" s="249">
        <f t="shared" si="0"/>
        <v>787</v>
      </c>
      <c r="D43" s="235">
        <f t="shared" si="1"/>
        <v>204</v>
      </c>
      <c r="E43" s="222">
        <v>81</v>
      </c>
      <c r="F43" s="222">
        <v>0</v>
      </c>
      <c r="G43" s="226">
        <v>123</v>
      </c>
      <c r="H43" s="227">
        <v>0</v>
      </c>
      <c r="I43" s="235">
        <f t="shared" si="2"/>
        <v>376</v>
      </c>
      <c r="J43" s="222">
        <v>219</v>
      </c>
      <c r="K43" s="221">
        <v>0</v>
      </c>
      <c r="L43" s="254">
        <v>157</v>
      </c>
      <c r="M43" s="221">
        <v>0</v>
      </c>
      <c r="N43" s="235">
        <f t="shared" si="3"/>
        <v>104</v>
      </c>
      <c r="O43" s="222">
        <v>104</v>
      </c>
      <c r="P43" s="222">
        <v>0</v>
      </c>
      <c r="Q43" s="226">
        <v>0</v>
      </c>
      <c r="R43" s="227">
        <v>0</v>
      </c>
      <c r="S43" s="235">
        <f t="shared" si="4"/>
        <v>103</v>
      </c>
      <c r="T43" s="226">
        <v>103</v>
      </c>
      <c r="U43" s="226">
        <v>0</v>
      </c>
      <c r="V43" s="226">
        <v>0</v>
      </c>
      <c r="W43" s="226">
        <v>0</v>
      </c>
      <c r="X43" s="235">
        <f t="shared" si="5"/>
        <v>0</v>
      </c>
      <c r="Y43" s="226">
        <v>0</v>
      </c>
      <c r="Z43" s="226">
        <v>0</v>
      </c>
      <c r="AA43" s="226">
        <v>0</v>
      </c>
      <c r="AB43" s="226">
        <v>0</v>
      </c>
      <c r="AC43" s="226">
        <v>0</v>
      </c>
      <c r="AD43" s="226">
        <v>0</v>
      </c>
      <c r="AE43" s="226">
        <v>0</v>
      </c>
      <c r="AF43" s="226">
        <v>0</v>
      </c>
      <c r="AG43" s="226">
        <v>0</v>
      </c>
      <c r="AH43" s="226">
        <v>0</v>
      </c>
      <c r="AI43" s="226">
        <v>0</v>
      </c>
      <c r="AJ43" s="226">
        <v>0</v>
      </c>
      <c r="AK43" s="235">
        <f t="shared" si="6"/>
        <v>0</v>
      </c>
      <c r="AL43" s="226">
        <v>0</v>
      </c>
      <c r="AM43" s="226">
        <v>0</v>
      </c>
      <c r="AN43" s="226">
        <v>0</v>
      </c>
      <c r="AO43" s="226">
        <v>0</v>
      </c>
      <c r="AP43" s="226">
        <v>0</v>
      </c>
      <c r="AQ43" s="226">
        <v>0</v>
      </c>
      <c r="AR43" s="226">
        <v>0</v>
      </c>
      <c r="AS43" s="227">
        <v>0</v>
      </c>
    </row>
    <row r="44" spans="1:45" x14ac:dyDescent="0.25">
      <c r="A44" s="283" t="s">
        <v>247</v>
      </c>
      <c r="B44" s="284"/>
      <c r="C44" s="249">
        <f t="shared" si="0"/>
        <v>1020</v>
      </c>
      <c r="D44" s="235">
        <f t="shared" si="1"/>
        <v>242</v>
      </c>
      <c r="E44" s="222">
        <v>107</v>
      </c>
      <c r="F44" s="222">
        <v>0</v>
      </c>
      <c r="G44" s="226">
        <v>135</v>
      </c>
      <c r="H44" s="227">
        <v>0</v>
      </c>
      <c r="I44" s="235">
        <f t="shared" si="2"/>
        <v>549</v>
      </c>
      <c r="J44" s="222">
        <v>336</v>
      </c>
      <c r="K44" s="221">
        <v>0</v>
      </c>
      <c r="L44" s="254">
        <v>213</v>
      </c>
      <c r="M44" s="221">
        <v>0</v>
      </c>
      <c r="N44" s="235">
        <f t="shared" si="3"/>
        <v>117</v>
      </c>
      <c r="O44" s="222">
        <v>117</v>
      </c>
      <c r="P44" s="222">
        <v>0</v>
      </c>
      <c r="Q44" s="226">
        <v>0</v>
      </c>
      <c r="R44" s="227">
        <v>0</v>
      </c>
      <c r="S44" s="235">
        <f t="shared" si="4"/>
        <v>87</v>
      </c>
      <c r="T44" s="226">
        <v>87</v>
      </c>
      <c r="U44" s="226">
        <v>0</v>
      </c>
      <c r="V44" s="226">
        <v>0</v>
      </c>
      <c r="W44" s="226">
        <v>0</v>
      </c>
      <c r="X44" s="235">
        <f t="shared" si="5"/>
        <v>0</v>
      </c>
      <c r="Y44" s="226">
        <v>0</v>
      </c>
      <c r="Z44" s="226">
        <v>0</v>
      </c>
      <c r="AA44" s="226">
        <v>0</v>
      </c>
      <c r="AB44" s="226">
        <v>0</v>
      </c>
      <c r="AC44" s="226">
        <v>0</v>
      </c>
      <c r="AD44" s="226">
        <v>0</v>
      </c>
      <c r="AE44" s="226">
        <v>0</v>
      </c>
      <c r="AF44" s="226">
        <v>0</v>
      </c>
      <c r="AG44" s="226">
        <v>0</v>
      </c>
      <c r="AH44" s="226">
        <v>0</v>
      </c>
      <c r="AI44" s="226">
        <v>0</v>
      </c>
      <c r="AJ44" s="226">
        <v>0</v>
      </c>
      <c r="AK44" s="235">
        <f t="shared" si="6"/>
        <v>25</v>
      </c>
      <c r="AL44" s="226">
        <v>1</v>
      </c>
      <c r="AM44" s="226">
        <v>0</v>
      </c>
      <c r="AN44" s="226">
        <v>24</v>
      </c>
      <c r="AO44" s="226">
        <v>0</v>
      </c>
      <c r="AP44" s="226">
        <v>0</v>
      </c>
      <c r="AQ44" s="226">
        <v>0</v>
      </c>
      <c r="AR44" s="226">
        <v>0</v>
      </c>
      <c r="AS44" s="227">
        <v>0</v>
      </c>
    </row>
    <row r="45" spans="1:45" x14ac:dyDescent="0.25">
      <c r="A45" s="283" t="s">
        <v>248</v>
      </c>
      <c r="B45" s="284"/>
      <c r="C45" s="249">
        <f t="shared" si="0"/>
        <v>0</v>
      </c>
      <c r="D45" s="235">
        <f t="shared" si="1"/>
        <v>0</v>
      </c>
      <c r="E45" s="222">
        <v>0</v>
      </c>
      <c r="F45" s="222">
        <v>0</v>
      </c>
      <c r="G45" s="226">
        <v>0</v>
      </c>
      <c r="H45" s="227">
        <v>0</v>
      </c>
      <c r="I45" s="235">
        <f t="shared" si="2"/>
        <v>0</v>
      </c>
      <c r="J45" s="222">
        <v>0</v>
      </c>
      <c r="K45" s="221">
        <v>0</v>
      </c>
      <c r="L45" s="254">
        <v>0</v>
      </c>
      <c r="M45" s="221">
        <v>0</v>
      </c>
      <c r="N45" s="235">
        <f t="shared" si="3"/>
        <v>0</v>
      </c>
      <c r="O45" s="222">
        <v>0</v>
      </c>
      <c r="P45" s="222">
        <v>0</v>
      </c>
      <c r="Q45" s="226">
        <v>0</v>
      </c>
      <c r="R45" s="227">
        <v>0</v>
      </c>
      <c r="S45" s="235">
        <f t="shared" si="4"/>
        <v>0</v>
      </c>
      <c r="T45" s="226">
        <v>0</v>
      </c>
      <c r="U45" s="226">
        <v>0</v>
      </c>
      <c r="V45" s="226">
        <v>0</v>
      </c>
      <c r="W45" s="226">
        <v>0</v>
      </c>
      <c r="X45" s="235">
        <f t="shared" si="5"/>
        <v>0</v>
      </c>
      <c r="Y45" s="226">
        <v>0</v>
      </c>
      <c r="Z45" s="226">
        <v>0</v>
      </c>
      <c r="AA45" s="226">
        <v>0</v>
      </c>
      <c r="AB45" s="226">
        <v>0</v>
      </c>
      <c r="AC45" s="226">
        <v>0</v>
      </c>
      <c r="AD45" s="226">
        <v>0</v>
      </c>
      <c r="AE45" s="226">
        <v>0</v>
      </c>
      <c r="AF45" s="226">
        <v>0</v>
      </c>
      <c r="AG45" s="226">
        <v>0</v>
      </c>
      <c r="AH45" s="226">
        <v>0</v>
      </c>
      <c r="AI45" s="226">
        <v>0</v>
      </c>
      <c r="AJ45" s="226">
        <v>0</v>
      </c>
      <c r="AK45" s="235">
        <f t="shared" si="6"/>
        <v>0</v>
      </c>
      <c r="AL45" s="226">
        <v>0</v>
      </c>
      <c r="AM45" s="226">
        <v>0</v>
      </c>
      <c r="AN45" s="226">
        <v>0</v>
      </c>
      <c r="AO45" s="226">
        <v>0</v>
      </c>
      <c r="AP45" s="226">
        <v>0</v>
      </c>
      <c r="AQ45" s="226">
        <v>0</v>
      </c>
      <c r="AR45" s="226">
        <v>0</v>
      </c>
      <c r="AS45" s="227">
        <v>0</v>
      </c>
    </row>
    <row r="46" spans="1:45" x14ac:dyDescent="0.25">
      <c r="A46" s="283" t="s">
        <v>249</v>
      </c>
      <c r="B46" s="284"/>
      <c r="C46" s="249">
        <f t="shared" si="0"/>
        <v>116</v>
      </c>
      <c r="D46" s="235">
        <f t="shared" si="1"/>
        <v>24</v>
      </c>
      <c r="E46" s="222">
        <v>2</v>
      </c>
      <c r="F46" s="222">
        <v>0</v>
      </c>
      <c r="G46" s="226">
        <v>22</v>
      </c>
      <c r="H46" s="227">
        <v>0</v>
      </c>
      <c r="I46" s="235">
        <f t="shared" si="2"/>
        <v>61</v>
      </c>
      <c r="J46" s="222">
        <v>36</v>
      </c>
      <c r="K46" s="221">
        <v>0</v>
      </c>
      <c r="L46" s="254">
        <v>25</v>
      </c>
      <c r="M46" s="221">
        <v>0</v>
      </c>
      <c r="N46" s="235">
        <f t="shared" si="3"/>
        <v>0</v>
      </c>
      <c r="O46" s="222">
        <v>0</v>
      </c>
      <c r="P46" s="222">
        <v>0</v>
      </c>
      <c r="Q46" s="226">
        <v>0</v>
      </c>
      <c r="R46" s="227">
        <v>0</v>
      </c>
      <c r="S46" s="235">
        <f t="shared" si="4"/>
        <v>31</v>
      </c>
      <c r="T46" s="226">
        <v>31</v>
      </c>
      <c r="U46" s="226">
        <v>0</v>
      </c>
      <c r="V46" s="226">
        <v>0</v>
      </c>
      <c r="W46" s="226">
        <v>0</v>
      </c>
      <c r="X46" s="235">
        <f t="shared" si="5"/>
        <v>0</v>
      </c>
      <c r="Y46" s="226">
        <v>0</v>
      </c>
      <c r="Z46" s="226">
        <v>0</v>
      </c>
      <c r="AA46" s="226">
        <v>0</v>
      </c>
      <c r="AB46" s="226">
        <v>0</v>
      </c>
      <c r="AC46" s="226">
        <v>0</v>
      </c>
      <c r="AD46" s="226">
        <v>0</v>
      </c>
      <c r="AE46" s="226">
        <v>0</v>
      </c>
      <c r="AF46" s="226">
        <v>0</v>
      </c>
      <c r="AG46" s="226">
        <v>0</v>
      </c>
      <c r="AH46" s="226">
        <v>0</v>
      </c>
      <c r="AI46" s="226">
        <v>0</v>
      </c>
      <c r="AJ46" s="226">
        <v>0</v>
      </c>
      <c r="AK46" s="235">
        <f t="shared" si="6"/>
        <v>0</v>
      </c>
      <c r="AL46" s="226">
        <v>0</v>
      </c>
      <c r="AM46" s="226">
        <v>0</v>
      </c>
      <c r="AN46" s="226">
        <v>0</v>
      </c>
      <c r="AO46" s="226">
        <v>0</v>
      </c>
      <c r="AP46" s="226">
        <v>0</v>
      </c>
      <c r="AQ46" s="226">
        <v>0</v>
      </c>
      <c r="AR46" s="226">
        <v>0</v>
      </c>
      <c r="AS46" s="227">
        <v>0</v>
      </c>
    </row>
    <row r="47" spans="1:45" x14ac:dyDescent="0.25">
      <c r="A47" s="283" t="s">
        <v>250</v>
      </c>
      <c r="B47" s="284"/>
      <c r="C47" s="249">
        <f t="shared" si="0"/>
        <v>4263</v>
      </c>
      <c r="D47" s="235">
        <f t="shared" si="1"/>
        <v>641</v>
      </c>
      <c r="E47" s="222">
        <v>187</v>
      </c>
      <c r="F47" s="222">
        <v>0</v>
      </c>
      <c r="G47" s="226">
        <v>454</v>
      </c>
      <c r="H47" s="227">
        <v>0</v>
      </c>
      <c r="I47" s="235">
        <f t="shared" si="2"/>
        <v>2547</v>
      </c>
      <c r="J47" s="222">
        <v>1545</v>
      </c>
      <c r="K47" s="221">
        <v>0</v>
      </c>
      <c r="L47" s="254">
        <v>1002</v>
      </c>
      <c r="M47" s="221">
        <v>0</v>
      </c>
      <c r="N47" s="235">
        <f t="shared" si="3"/>
        <v>572</v>
      </c>
      <c r="O47" s="222">
        <v>572</v>
      </c>
      <c r="P47" s="222">
        <v>0</v>
      </c>
      <c r="Q47" s="226">
        <v>0</v>
      </c>
      <c r="R47" s="227">
        <v>0</v>
      </c>
      <c r="S47" s="235">
        <f t="shared" si="4"/>
        <v>124</v>
      </c>
      <c r="T47" s="226">
        <v>124</v>
      </c>
      <c r="U47" s="226">
        <v>0</v>
      </c>
      <c r="V47" s="226">
        <v>0</v>
      </c>
      <c r="W47" s="226">
        <v>0</v>
      </c>
      <c r="X47" s="235">
        <f t="shared" si="5"/>
        <v>0</v>
      </c>
      <c r="Y47" s="226">
        <v>0</v>
      </c>
      <c r="Z47" s="226">
        <v>0</v>
      </c>
      <c r="AA47" s="226">
        <v>0</v>
      </c>
      <c r="AB47" s="226">
        <v>0</v>
      </c>
      <c r="AC47" s="226">
        <v>0</v>
      </c>
      <c r="AD47" s="226">
        <v>0</v>
      </c>
      <c r="AE47" s="226">
        <v>0</v>
      </c>
      <c r="AF47" s="226">
        <v>0</v>
      </c>
      <c r="AG47" s="226">
        <v>0</v>
      </c>
      <c r="AH47" s="226">
        <v>0</v>
      </c>
      <c r="AI47" s="226">
        <v>0</v>
      </c>
      <c r="AJ47" s="226">
        <v>0</v>
      </c>
      <c r="AK47" s="235">
        <f t="shared" si="6"/>
        <v>379</v>
      </c>
      <c r="AL47" s="226">
        <v>82</v>
      </c>
      <c r="AM47" s="226">
        <v>0</v>
      </c>
      <c r="AN47" s="226">
        <v>297</v>
      </c>
      <c r="AO47" s="226">
        <v>0</v>
      </c>
      <c r="AP47" s="226">
        <v>0</v>
      </c>
      <c r="AQ47" s="226">
        <v>0</v>
      </c>
      <c r="AR47" s="226">
        <v>0</v>
      </c>
      <c r="AS47" s="227">
        <v>0</v>
      </c>
    </row>
    <row r="48" spans="1:45" x14ac:dyDescent="0.25">
      <c r="A48" s="283" t="s">
        <v>251</v>
      </c>
      <c r="B48" s="284"/>
      <c r="C48" s="249">
        <f t="shared" si="0"/>
        <v>232</v>
      </c>
      <c r="D48" s="235">
        <f t="shared" si="1"/>
        <v>62</v>
      </c>
      <c r="E48" s="222">
        <v>28</v>
      </c>
      <c r="F48" s="222">
        <v>0</v>
      </c>
      <c r="G48" s="226">
        <v>34</v>
      </c>
      <c r="H48" s="227">
        <v>0</v>
      </c>
      <c r="I48" s="235">
        <f t="shared" si="2"/>
        <v>100</v>
      </c>
      <c r="J48" s="222">
        <v>76</v>
      </c>
      <c r="K48" s="221">
        <v>0</v>
      </c>
      <c r="L48" s="254">
        <v>24</v>
      </c>
      <c r="M48" s="221">
        <v>0</v>
      </c>
      <c r="N48" s="235">
        <f t="shared" si="3"/>
        <v>0</v>
      </c>
      <c r="O48" s="222">
        <v>0</v>
      </c>
      <c r="P48" s="222">
        <v>0</v>
      </c>
      <c r="Q48" s="226">
        <v>0</v>
      </c>
      <c r="R48" s="227">
        <v>0</v>
      </c>
      <c r="S48" s="235">
        <f t="shared" si="4"/>
        <v>70</v>
      </c>
      <c r="T48" s="226">
        <v>70</v>
      </c>
      <c r="U48" s="226">
        <v>0</v>
      </c>
      <c r="V48" s="226">
        <v>0</v>
      </c>
      <c r="W48" s="226">
        <v>0</v>
      </c>
      <c r="X48" s="235">
        <f t="shared" si="5"/>
        <v>0</v>
      </c>
      <c r="Y48" s="226">
        <v>0</v>
      </c>
      <c r="Z48" s="226">
        <v>0</v>
      </c>
      <c r="AA48" s="226">
        <v>0</v>
      </c>
      <c r="AB48" s="226">
        <v>0</v>
      </c>
      <c r="AC48" s="226">
        <v>0</v>
      </c>
      <c r="AD48" s="226">
        <v>0</v>
      </c>
      <c r="AE48" s="226">
        <v>0</v>
      </c>
      <c r="AF48" s="226">
        <v>0</v>
      </c>
      <c r="AG48" s="226">
        <v>0</v>
      </c>
      <c r="AH48" s="226">
        <v>0</v>
      </c>
      <c r="AI48" s="226">
        <v>0</v>
      </c>
      <c r="AJ48" s="226">
        <v>0</v>
      </c>
      <c r="AK48" s="235">
        <f t="shared" si="6"/>
        <v>0</v>
      </c>
      <c r="AL48" s="226">
        <v>0</v>
      </c>
      <c r="AM48" s="226">
        <v>0</v>
      </c>
      <c r="AN48" s="226">
        <v>0</v>
      </c>
      <c r="AO48" s="226">
        <v>0</v>
      </c>
      <c r="AP48" s="226">
        <v>0</v>
      </c>
      <c r="AQ48" s="226">
        <v>0</v>
      </c>
      <c r="AR48" s="226">
        <v>0</v>
      </c>
      <c r="AS48" s="227">
        <v>0</v>
      </c>
    </row>
    <row r="49" spans="1:45" x14ac:dyDescent="0.25">
      <c r="A49" s="283" t="s">
        <v>252</v>
      </c>
      <c r="B49" s="284"/>
      <c r="C49" s="249">
        <f t="shared" si="0"/>
        <v>721</v>
      </c>
      <c r="D49" s="235">
        <f t="shared" si="1"/>
        <v>130</v>
      </c>
      <c r="E49" s="222">
        <v>57</v>
      </c>
      <c r="F49" s="222">
        <v>0</v>
      </c>
      <c r="G49" s="226">
        <v>73</v>
      </c>
      <c r="H49" s="227">
        <v>0</v>
      </c>
      <c r="I49" s="235">
        <f t="shared" si="2"/>
        <v>384</v>
      </c>
      <c r="J49" s="222">
        <v>237</v>
      </c>
      <c r="K49" s="221">
        <v>0</v>
      </c>
      <c r="L49" s="254">
        <v>147</v>
      </c>
      <c r="M49" s="221">
        <v>0</v>
      </c>
      <c r="N49" s="235">
        <f t="shared" si="3"/>
        <v>62</v>
      </c>
      <c r="O49" s="222">
        <v>62</v>
      </c>
      <c r="P49" s="222">
        <v>0</v>
      </c>
      <c r="Q49" s="226">
        <v>0</v>
      </c>
      <c r="R49" s="227">
        <v>0</v>
      </c>
      <c r="S49" s="235">
        <f t="shared" si="4"/>
        <v>56</v>
      </c>
      <c r="T49" s="226">
        <v>56</v>
      </c>
      <c r="U49" s="226">
        <v>0</v>
      </c>
      <c r="V49" s="226">
        <v>0</v>
      </c>
      <c r="W49" s="226">
        <v>0</v>
      </c>
      <c r="X49" s="235">
        <f t="shared" si="5"/>
        <v>33</v>
      </c>
      <c r="Y49" s="226">
        <v>0</v>
      </c>
      <c r="Z49" s="226">
        <v>0</v>
      </c>
      <c r="AA49" s="226">
        <v>33</v>
      </c>
      <c r="AB49" s="226">
        <v>0</v>
      </c>
      <c r="AC49" s="226">
        <v>0</v>
      </c>
      <c r="AD49" s="226">
        <v>0</v>
      </c>
      <c r="AE49" s="226">
        <v>0</v>
      </c>
      <c r="AF49" s="226">
        <v>0</v>
      </c>
      <c r="AG49" s="226">
        <v>0</v>
      </c>
      <c r="AH49" s="226">
        <v>0</v>
      </c>
      <c r="AI49" s="226">
        <v>0</v>
      </c>
      <c r="AJ49" s="226">
        <v>0</v>
      </c>
      <c r="AK49" s="235">
        <f t="shared" si="6"/>
        <v>56</v>
      </c>
      <c r="AL49" s="226">
        <v>0</v>
      </c>
      <c r="AM49" s="226">
        <v>0</v>
      </c>
      <c r="AN49" s="226">
        <v>56</v>
      </c>
      <c r="AO49" s="226">
        <v>0</v>
      </c>
      <c r="AP49" s="226">
        <v>0</v>
      </c>
      <c r="AQ49" s="226">
        <v>0</v>
      </c>
      <c r="AR49" s="226">
        <v>0</v>
      </c>
      <c r="AS49" s="227">
        <v>0</v>
      </c>
    </row>
    <row r="50" spans="1:45" x14ac:dyDescent="0.25">
      <c r="A50" s="283" t="s">
        <v>253</v>
      </c>
      <c r="B50" s="284"/>
      <c r="C50" s="249">
        <f t="shared" si="0"/>
        <v>196</v>
      </c>
      <c r="D50" s="235">
        <f t="shared" si="1"/>
        <v>109</v>
      </c>
      <c r="E50" s="222">
        <v>54</v>
      </c>
      <c r="F50" s="222">
        <v>0</v>
      </c>
      <c r="G50" s="226">
        <v>55</v>
      </c>
      <c r="H50" s="227">
        <v>0</v>
      </c>
      <c r="I50" s="235">
        <f t="shared" si="2"/>
        <v>39</v>
      </c>
      <c r="J50" s="222">
        <v>39</v>
      </c>
      <c r="K50" s="221">
        <v>0</v>
      </c>
      <c r="L50" s="254">
        <v>0</v>
      </c>
      <c r="M50" s="221">
        <v>0</v>
      </c>
      <c r="N50" s="235">
        <f t="shared" si="3"/>
        <v>0</v>
      </c>
      <c r="O50" s="222">
        <v>0</v>
      </c>
      <c r="P50" s="222">
        <v>0</v>
      </c>
      <c r="Q50" s="226">
        <v>0</v>
      </c>
      <c r="R50" s="227">
        <v>0</v>
      </c>
      <c r="S50" s="235">
        <f t="shared" si="4"/>
        <v>48</v>
      </c>
      <c r="T50" s="226">
        <v>48</v>
      </c>
      <c r="U50" s="226">
        <v>0</v>
      </c>
      <c r="V50" s="226">
        <v>0</v>
      </c>
      <c r="W50" s="226">
        <v>0</v>
      </c>
      <c r="X50" s="235">
        <f t="shared" si="5"/>
        <v>0</v>
      </c>
      <c r="Y50" s="226">
        <v>0</v>
      </c>
      <c r="Z50" s="226">
        <v>0</v>
      </c>
      <c r="AA50" s="226">
        <v>0</v>
      </c>
      <c r="AB50" s="226">
        <v>0</v>
      </c>
      <c r="AC50" s="226">
        <v>0</v>
      </c>
      <c r="AD50" s="226">
        <v>0</v>
      </c>
      <c r="AE50" s="226">
        <v>0</v>
      </c>
      <c r="AF50" s="226">
        <v>0</v>
      </c>
      <c r="AG50" s="226">
        <v>0</v>
      </c>
      <c r="AH50" s="226">
        <v>0</v>
      </c>
      <c r="AI50" s="226">
        <v>0</v>
      </c>
      <c r="AJ50" s="226">
        <v>0</v>
      </c>
      <c r="AK50" s="235">
        <f t="shared" si="6"/>
        <v>0</v>
      </c>
      <c r="AL50" s="226">
        <v>0</v>
      </c>
      <c r="AM50" s="226">
        <v>0</v>
      </c>
      <c r="AN50" s="226">
        <v>0</v>
      </c>
      <c r="AO50" s="226">
        <v>0</v>
      </c>
      <c r="AP50" s="226">
        <v>0</v>
      </c>
      <c r="AQ50" s="226">
        <v>0</v>
      </c>
      <c r="AR50" s="226">
        <v>0</v>
      </c>
      <c r="AS50" s="227">
        <v>0</v>
      </c>
    </row>
    <row r="51" spans="1:45" x14ac:dyDescent="0.25">
      <c r="A51" s="283" t="s">
        <v>254</v>
      </c>
      <c r="B51" s="284"/>
      <c r="C51" s="249">
        <f t="shared" si="0"/>
        <v>0</v>
      </c>
      <c r="D51" s="235">
        <f t="shared" si="1"/>
        <v>0</v>
      </c>
      <c r="E51" s="222">
        <v>0</v>
      </c>
      <c r="F51" s="222">
        <v>0</v>
      </c>
      <c r="G51" s="226">
        <v>0</v>
      </c>
      <c r="H51" s="227">
        <v>0</v>
      </c>
      <c r="I51" s="235">
        <f t="shared" si="2"/>
        <v>0</v>
      </c>
      <c r="J51" s="222">
        <v>0</v>
      </c>
      <c r="K51" s="221">
        <v>0</v>
      </c>
      <c r="L51" s="254">
        <v>0</v>
      </c>
      <c r="M51" s="221">
        <v>0</v>
      </c>
      <c r="N51" s="235">
        <f t="shared" si="3"/>
        <v>0</v>
      </c>
      <c r="O51" s="222">
        <v>0</v>
      </c>
      <c r="P51" s="222">
        <v>0</v>
      </c>
      <c r="Q51" s="226">
        <v>0</v>
      </c>
      <c r="R51" s="227">
        <v>0</v>
      </c>
      <c r="S51" s="235">
        <f t="shared" si="4"/>
        <v>0</v>
      </c>
      <c r="T51" s="226">
        <v>0</v>
      </c>
      <c r="U51" s="226">
        <v>0</v>
      </c>
      <c r="V51" s="226">
        <v>0</v>
      </c>
      <c r="W51" s="226">
        <v>0</v>
      </c>
      <c r="X51" s="235">
        <f t="shared" si="5"/>
        <v>0</v>
      </c>
      <c r="Y51" s="226">
        <v>0</v>
      </c>
      <c r="Z51" s="226">
        <v>0</v>
      </c>
      <c r="AA51" s="226">
        <v>0</v>
      </c>
      <c r="AB51" s="226">
        <v>0</v>
      </c>
      <c r="AC51" s="226">
        <v>0</v>
      </c>
      <c r="AD51" s="226">
        <v>0</v>
      </c>
      <c r="AE51" s="226">
        <v>0</v>
      </c>
      <c r="AF51" s="226">
        <v>0</v>
      </c>
      <c r="AG51" s="226">
        <v>0</v>
      </c>
      <c r="AH51" s="226">
        <v>0</v>
      </c>
      <c r="AI51" s="226">
        <v>0</v>
      </c>
      <c r="AJ51" s="226">
        <v>0</v>
      </c>
      <c r="AK51" s="235">
        <f t="shared" si="6"/>
        <v>0</v>
      </c>
      <c r="AL51" s="226">
        <v>0</v>
      </c>
      <c r="AM51" s="226">
        <v>0</v>
      </c>
      <c r="AN51" s="226">
        <v>0</v>
      </c>
      <c r="AO51" s="226">
        <v>0</v>
      </c>
      <c r="AP51" s="226">
        <v>0</v>
      </c>
      <c r="AQ51" s="226">
        <v>0</v>
      </c>
      <c r="AR51" s="226">
        <v>0</v>
      </c>
      <c r="AS51" s="227">
        <v>0</v>
      </c>
    </row>
    <row r="52" spans="1:45" x14ac:dyDescent="0.25">
      <c r="A52" s="283" t="s">
        <v>255</v>
      </c>
      <c r="B52" s="284"/>
      <c r="C52" s="249">
        <f t="shared" si="0"/>
        <v>0</v>
      </c>
      <c r="D52" s="235">
        <f t="shared" si="1"/>
        <v>0</v>
      </c>
      <c r="E52" s="222">
        <v>0</v>
      </c>
      <c r="F52" s="222">
        <v>0</v>
      </c>
      <c r="G52" s="226">
        <v>0</v>
      </c>
      <c r="H52" s="227">
        <v>0</v>
      </c>
      <c r="I52" s="235">
        <f t="shared" si="2"/>
        <v>0</v>
      </c>
      <c r="J52" s="222">
        <v>0</v>
      </c>
      <c r="K52" s="221">
        <v>0</v>
      </c>
      <c r="L52" s="254">
        <v>0</v>
      </c>
      <c r="M52" s="221">
        <v>0</v>
      </c>
      <c r="N52" s="235">
        <f t="shared" si="3"/>
        <v>0</v>
      </c>
      <c r="O52" s="222">
        <v>0</v>
      </c>
      <c r="P52" s="222">
        <v>0</v>
      </c>
      <c r="Q52" s="226">
        <v>0</v>
      </c>
      <c r="R52" s="227">
        <v>0</v>
      </c>
      <c r="S52" s="235">
        <f t="shared" si="4"/>
        <v>0</v>
      </c>
      <c r="T52" s="226">
        <v>0</v>
      </c>
      <c r="U52" s="226">
        <v>0</v>
      </c>
      <c r="V52" s="226">
        <v>0</v>
      </c>
      <c r="W52" s="226">
        <v>0</v>
      </c>
      <c r="X52" s="235">
        <f t="shared" si="5"/>
        <v>0</v>
      </c>
      <c r="Y52" s="226">
        <v>0</v>
      </c>
      <c r="Z52" s="226">
        <v>0</v>
      </c>
      <c r="AA52" s="226">
        <v>0</v>
      </c>
      <c r="AB52" s="226">
        <v>0</v>
      </c>
      <c r="AC52" s="226">
        <v>0</v>
      </c>
      <c r="AD52" s="226">
        <v>0</v>
      </c>
      <c r="AE52" s="226">
        <v>0</v>
      </c>
      <c r="AF52" s="226">
        <v>0</v>
      </c>
      <c r="AG52" s="226">
        <v>0</v>
      </c>
      <c r="AH52" s="226">
        <v>0</v>
      </c>
      <c r="AI52" s="226">
        <v>0</v>
      </c>
      <c r="AJ52" s="226">
        <v>0</v>
      </c>
      <c r="AK52" s="235">
        <f t="shared" si="6"/>
        <v>0</v>
      </c>
      <c r="AL52" s="226">
        <v>0</v>
      </c>
      <c r="AM52" s="226">
        <v>0</v>
      </c>
      <c r="AN52" s="226">
        <v>0</v>
      </c>
      <c r="AO52" s="226">
        <v>0</v>
      </c>
      <c r="AP52" s="226">
        <v>0</v>
      </c>
      <c r="AQ52" s="226">
        <v>0</v>
      </c>
      <c r="AR52" s="226">
        <v>0</v>
      </c>
      <c r="AS52" s="227">
        <v>0</v>
      </c>
    </row>
    <row r="53" spans="1:45" x14ac:dyDescent="0.25">
      <c r="A53" s="283" t="s">
        <v>256</v>
      </c>
      <c r="B53" s="284"/>
      <c r="C53" s="249">
        <f t="shared" si="0"/>
        <v>10067</v>
      </c>
      <c r="D53" s="235">
        <f t="shared" si="1"/>
        <v>2927</v>
      </c>
      <c r="E53" s="222">
        <v>1164</v>
      </c>
      <c r="F53" s="222">
        <v>0</v>
      </c>
      <c r="G53" s="226">
        <v>1763</v>
      </c>
      <c r="H53" s="227">
        <v>0</v>
      </c>
      <c r="I53" s="235">
        <f t="shared" si="2"/>
        <v>4636</v>
      </c>
      <c r="J53" s="222">
        <v>2777</v>
      </c>
      <c r="K53" s="221">
        <v>0</v>
      </c>
      <c r="L53" s="254">
        <v>1859</v>
      </c>
      <c r="M53" s="221">
        <v>0</v>
      </c>
      <c r="N53" s="235">
        <f t="shared" si="3"/>
        <v>1184</v>
      </c>
      <c r="O53" s="222">
        <v>1184</v>
      </c>
      <c r="P53" s="222">
        <v>0</v>
      </c>
      <c r="Q53" s="226">
        <v>0</v>
      </c>
      <c r="R53" s="227">
        <v>0</v>
      </c>
      <c r="S53" s="235">
        <f t="shared" si="4"/>
        <v>211</v>
      </c>
      <c r="T53" s="226">
        <v>211</v>
      </c>
      <c r="U53" s="226">
        <v>0</v>
      </c>
      <c r="V53" s="226">
        <v>0</v>
      </c>
      <c r="W53" s="226">
        <v>0</v>
      </c>
      <c r="X53" s="235">
        <f t="shared" si="5"/>
        <v>14</v>
      </c>
      <c r="Y53" s="226">
        <v>0</v>
      </c>
      <c r="Z53" s="226">
        <v>0</v>
      </c>
      <c r="AA53" s="226">
        <v>14</v>
      </c>
      <c r="AB53" s="226">
        <v>0</v>
      </c>
      <c r="AC53" s="226">
        <v>0</v>
      </c>
      <c r="AD53" s="226">
        <v>0</v>
      </c>
      <c r="AE53" s="226">
        <v>0</v>
      </c>
      <c r="AF53" s="226">
        <v>0</v>
      </c>
      <c r="AG53" s="226">
        <v>0</v>
      </c>
      <c r="AH53" s="226">
        <v>0</v>
      </c>
      <c r="AI53" s="226">
        <v>0</v>
      </c>
      <c r="AJ53" s="226">
        <v>0</v>
      </c>
      <c r="AK53" s="235">
        <f t="shared" si="6"/>
        <v>1095</v>
      </c>
      <c r="AL53" s="226">
        <v>341</v>
      </c>
      <c r="AM53" s="226">
        <v>0</v>
      </c>
      <c r="AN53" s="226">
        <v>754</v>
      </c>
      <c r="AO53" s="226">
        <v>0</v>
      </c>
      <c r="AP53" s="226">
        <v>0</v>
      </c>
      <c r="AQ53" s="226">
        <v>0</v>
      </c>
      <c r="AR53" s="226">
        <v>0</v>
      </c>
      <c r="AS53" s="227">
        <v>0</v>
      </c>
    </row>
    <row r="54" spans="1:45" x14ac:dyDescent="0.25">
      <c r="A54" s="283" t="s">
        <v>257</v>
      </c>
      <c r="B54" s="284"/>
      <c r="C54" s="249">
        <f t="shared" si="0"/>
        <v>189</v>
      </c>
      <c r="D54" s="235">
        <f t="shared" si="1"/>
        <v>42</v>
      </c>
      <c r="E54" s="222">
        <v>11</v>
      </c>
      <c r="F54" s="222">
        <v>0</v>
      </c>
      <c r="G54" s="226">
        <v>31</v>
      </c>
      <c r="H54" s="227">
        <v>0</v>
      </c>
      <c r="I54" s="235">
        <f t="shared" si="2"/>
        <v>82</v>
      </c>
      <c r="J54" s="222">
        <v>56</v>
      </c>
      <c r="K54" s="221">
        <v>0</v>
      </c>
      <c r="L54" s="254">
        <v>26</v>
      </c>
      <c r="M54" s="221">
        <v>0</v>
      </c>
      <c r="N54" s="235">
        <f t="shared" si="3"/>
        <v>14</v>
      </c>
      <c r="O54" s="222">
        <v>14</v>
      </c>
      <c r="P54" s="222">
        <v>0</v>
      </c>
      <c r="Q54" s="226">
        <v>0</v>
      </c>
      <c r="R54" s="227">
        <v>0</v>
      </c>
      <c r="S54" s="235">
        <f t="shared" si="4"/>
        <v>51</v>
      </c>
      <c r="T54" s="226">
        <v>51</v>
      </c>
      <c r="U54" s="226">
        <v>0</v>
      </c>
      <c r="V54" s="226">
        <v>0</v>
      </c>
      <c r="W54" s="226">
        <v>0</v>
      </c>
      <c r="X54" s="235">
        <f t="shared" si="5"/>
        <v>0</v>
      </c>
      <c r="Y54" s="226">
        <v>0</v>
      </c>
      <c r="Z54" s="226">
        <v>0</v>
      </c>
      <c r="AA54" s="226">
        <v>0</v>
      </c>
      <c r="AB54" s="226">
        <v>0</v>
      </c>
      <c r="AC54" s="226">
        <v>0</v>
      </c>
      <c r="AD54" s="226">
        <v>0</v>
      </c>
      <c r="AE54" s="226">
        <v>0</v>
      </c>
      <c r="AF54" s="226">
        <v>0</v>
      </c>
      <c r="AG54" s="226">
        <v>0</v>
      </c>
      <c r="AH54" s="226">
        <v>0</v>
      </c>
      <c r="AI54" s="226">
        <v>0</v>
      </c>
      <c r="AJ54" s="226">
        <v>0</v>
      </c>
      <c r="AK54" s="235">
        <f t="shared" si="6"/>
        <v>0</v>
      </c>
      <c r="AL54" s="226">
        <v>0</v>
      </c>
      <c r="AM54" s="226">
        <v>0</v>
      </c>
      <c r="AN54" s="226">
        <v>0</v>
      </c>
      <c r="AO54" s="226">
        <v>0</v>
      </c>
      <c r="AP54" s="226">
        <v>0</v>
      </c>
      <c r="AQ54" s="226">
        <v>0</v>
      </c>
      <c r="AR54" s="226">
        <v>0</v>
      </c>
      <c r="AS54" s="227">
        <v>0</v>
      </c>
    </row>
    <row r="55" spans="1:45" x14ac:dyDescent="0.25">
      <c r="A55" s="283" t="s">
        <v>258</v>
      </c>
      <c r="B55" s="284"/>
      <c r="C55" s="249">
        <f t="shared" si="0"/>
        <v>475</v>
      </c>
      <c r="D55" s="235">
        <f t="shared" si="1"/>
        <v>137</v>
      </c>
      <c r="E55" s="222">
        <v>81</v>
      </c>
      <c r="F55" s="222">
        <v>0</v>
      </c>
      <c r="G55" s="226">
        <v>56</v>
      </c>
      <c r="H55" s="227">
        <v>0</v>
      </c>
      <c r="I55" s="235">
        <f t="shared" si="2"/>
        <v>244</v>
      </c>
      <c r="J55" s="222">
        <v>157</v>
      </c>
      <c r="K55" s="221">
        <v>0</v>
      </c>
      <c r="L55" s="254">
        <v>87</v>
      </c>
      <c r="M55" s="221">
        <v>0</v>
      </c>
      <c r="N55" s="235">
        <f t="shared" si="3"/>
        <v>0</v>
      </c>
      <c r="O55" s="222">
        <v>0</v>
      </c>
      <c r="P55" s="222">
        <v>0</v>
      </c>
      <c r="Q55" s="226">
        <v>0</v>
      </c>
      <c r="R55" s="227">
        <v>0</v>
      </c>
      <c r="S55" s="235">
        <f t="shared" si="4"/>
        <v>94</v>
      </c>
      <c r="T55" s="226">
        <v>94</v>
      </c>
      <c r="U55" s="226">
        <v>0</v>
      </c>
      <c r="V55" s="226">
        <v>0</v>
      </c>
      <c r="W55" s="226">
        <v>0</v>
      </c>
      <c r="X55" s="235">
        <f t="shared" si="5"/>
        <v>0</v>
      </c>
      <c r="Y55" s="226">
        <v>0</v>
      </c>
      <c r="Z55" s="226">
        <v>0</v>
      </c>
      <c r="AA55" s="226">
        <v>0</v>
      </c>
      <c r="AB55" s="226">
        <v>0</v>
      </c>
      <c r="AC55" s="226">
        <v>0</v>
      </c>
      <c r="AD55" s="226">
        <v>0</v>
      </c>
      <c r="AE55" s="226">
        <v>0</v>
      </c>
      <c r="AF55" s="226">
        <v>0</v>
      </c>
      <c r="AG55" s="226">
        <v>0</v>
      </c>
      <c r="AH55" s="226">
        <v>0</v>
      </c>
      <c r="AI55" s="226">
        <v>0</v>
      </c>
      <c r="AJ55" s="226">
        <v>0</v>
      </c>
      <c r="AK55" s="235">
        <f t="shared" si="6"/>
        <v>0</v>
      </c>
      <c r="AL55" s="226">
        <v>0</v>
      </c>
      <c r="AM55" s="226">
        <v>0</v>
      </c>
      <c r="AN55" s="226">
        <v>0</v>
      </c>
      <c r="AO55" s="226">
        <v>0</v>
      </c>
      <c r="AP55" s="226">
        <v>0</v>
      </c>
      <c r="AQ55" s="226">
        <v>0</v>
      </c>
      <c r="AR55" s="226">
        <v>0</v>
      </c>
      <c r="AS55" s="227">
        <v>0</v>
      </c>
    </row>
    <row r="56" spans="1:45" x14ac:dyDescent="0.25">
      <c r="A56" s="283" t="s">
        <v>259</v>
      </c>
      <c r="B56" s="284"/>
      <c r="C56" s="249">
        <f t="shared" si="0"/>
        <v>0</v>
      </c>
      <c r="D56" s="235">
        <f t="shared" si="1"/>
        <v>0</v>
      </c>
      <c r="E56" s="222">
        <v>0</v>
      </c>
      <c r="F56" s="222">
        <v>0</v>
      </c>
      <c r="G56" s="226">
        <v>0</v>
      </c>
      <c r="H56" s="227">
        <v>0</v>
      </c>
      <c r="I56" s="235">
        <f t="shared" si="2"/>
        <v>0</v>
      </c>
      <c r="J56" s="222">
        <v>0</v>
      </c>
      <c r="K56" s="221">
        <v>0</v>
      </c>
      <c r="L56" s="254">
        <v>0</v>
      </c>
      <c r="M56" s="221">
        <v>0</v>
      </c>
      <c r="N56" s="235">
        <f t="shared" si="3"/>
        <v>0</v>
      </c>
      <c r="O56" s="222">
        <v>0</v>
      </c>
      <c r="P56" s="222">
        <v>0</v>
      </c>
      <c r="Q56" s="226">
        <v>0</v>
      </c>
      <c r="R56" s="227">
        <v>0</v>
      </c>
      <c r="S56" s="235">
        <f t="shared" si="4"/>
        <v>0</v>
      </c>
      <c r="T56" s="226">
        <v>0</v>
      </c>
      <c r="U56" s="226">
        <v>0</v>
      </c>
      <c r="V56" s="226">
        <v>0</v>
      </c>
      <c r="W56" s="226">
        <v>0</v>
      </c>
      <c r="X56" s="235">
        <f t="shared" si="5"/>
        <v>0</v>
      </c>
      <c r="Y56" s="226">
        <v>0</v>
      </c>
      <c r="Z56" s="226">
        <v>0</v>
      </c>
      <c r="AA56" s="226">
        <v>0</v>
      </c>
      <c r="AB56" s="226">
        <v>0</v>
      </c>
      <c r="AC56" s="226">
        <v>0</v>
      </c>
      <c r="AD56" s="226">
        <v>0</v>
      </c>
      <c r="AE56" s="226">
        <v>0</v>
      </c>
      <c r="AF56" s="226">
        <v>0</v>
      </c>
      <c r="AG56" s="226">
        <v>0</v>
      </c>
      <c r="AH56" s="226">
        <v>0</v>
      </c>
      <c r="AI56" s="226">
        <v>0</v>
      </c>
      <c r="AJ56" s="226">
        <v>0</v>
      </c>
      <c r="AK56" s="235">
        <f t="shared" si="6"/>
        <v>0</v>
      </c>
      <c r="AL56" s="226">
        <v>0</v>
      </c>
      <c r="AM56" s="226">
        <v>0</v>
      </c>
      <c r="AN56" s="226">
        <v>0</v>
      </c>
      <c r="AO56" s="226">
        <v>0</v>
      </c>
      <c r="AP56" s="226">
        <v>0</v>
      </c>
      <c r="AQ56" s="226">
        <v>0</v>
      </c>
      <c r="AR56" s="226">
        <v>0</v>
      </c>
      <c r="AS56" s="227">
        <v>0</v>
      </c>
    </row>
    <row r="57" spans="1:45" x14ac:dyDescent="0.25">
      <c r="A57" s="283" t="s">
        <v>260</v>
      </c>
      <c r="B57" s="284"/>
      <c r="C57" s="249">
        <f t="shared" si="0"/>
        <v>98</v>
      </c>
      <c r="D57" s="235">
        <f t="shared" si="1"/>
        <v>8</v>
      </c>
      <c r="E57" s="222">
        <v>0</v>
      </c>
      <c r="F57" s="222">
        <v>0</v>
      </c>
      <c r="G57" s="226">
        <v>8</v>
      </c>
      <c r="H57" s="227">
        <v>0</v>
      </c>
      <c r="I57" s="235">
        <f t="shared" si="2"/>
        <v>37</v>
      </c>
      <c r="J57" s="222">
        <v>37</v>
      </c>
      <c r="K57" s="221">
        <v>0</v>
      </c>
      <c r="L57" s="254">
        <v>0</v>
      </c>
      <c r="M57" s="221">
        <v>0</v>
      </c>
      <c r="N57" s="235">
        <f t="shared" si="3"/>
        <v>0</v>
      </c>
      <c r="O57" s="222">
        <v>0</v>
      </c>
      <c r="P57" s="222">
        <v>0</v>
      </c>
      <c r="Q57" s="226">
        <v>0</v>
      </c>
      <c r="R57" s="227">
        <v>0</v>
      </c>
      <c r="S57" s="235">
        <f t="shared" si="4"/>
        <v>53</v>
      </c>
      <c r="T57" s="226">
        <v>53</v>
      </c>
      <c r="U57" s="226">
        <v>0</v>
      </c>
      <c r="V57" s="226">
        <v>0</v>
      </c>
      <c r="W57" s="226">
        <v>0</v>
      </c>
      <c r="X57" s="235">
        <f t="shared" si="5"/>
        <v>0</v>
      </c>
      <c r="Y57" s="226">
        <v>0</v>
      </c>
      <c r="Z57" s="226">
        <v>0</v>
      </c>
      <c r="AA57" s="226">
        <v>0</v>
      </c>
      <c r="AB57" s="226">
        <v>0</v>
      </c>
      <c r="AC57" s="226">
        <v>0</v>
      </c>
      <c r="AD57" s="226">
        <v>0</v>
      </c>
      <c r="AE57" s="226">
        <v>0</v>
      </c>
      <c r="AF57" s="226">
        <v>0</v>
      </c>
      <c r="AG57" s="226">
        <v>0</v>
      </c>
      <c r="AH57" s="226">
        <v>0</v>
      </c>
      <c r="AI57" s="226">
        <v>0</v>
      </c>
      <c r="AJ57" s="226">
        <v>0</v>
      </c>
      <c r="AK57" s="235">
        <f t="shared" si="6"/>
        <v>0</v>
      </c>
      <c r="AL57" s="226">
        <v>0</v>
      </c>
      <c r="AM57" s="226">
        <v>0</v>
      </c>
      <c r="AN57" s="226">
        <v>0</v>
      </c>
      <c r="AO57" s="226">
        <v>0</v>
      </c>
      <c r="AP57" s="226">
        <v>0</v>
      </c>
      <c r="AQ57" s="226">
        <v>0</v>
      </c>
      <c r="AR57" s="226">
        <v>0</v>
      </c>
      <c r="AS57" s="227">
        <v>0</v>
      </c>
    </row>
    <row r="58" spans="1:45" x14ac:dyDescent="0.25">
      <c r="A58" s="283" t="s">
        <v>261</v>
      </c>
      <c r="B58" s="284"/>
      <c r="C58" s="249">
        <f t="shared" si="0"/>
        <v>58</v>
      </c>
      <c r="D58" s="235">
        <f t="shared" si="1"/>
        <v>0</v>
      </c>
      <c r="E58" s="222">
        <v>0</v>
      </c>
      <c r="F58" s="222">
        <v>0</v>
      </c>
      <c r="G58" s="226">
        <v>0</v>
      </c>
      <c r="H58" s="227">
        <v>0</v>
      </c>
      <c r="I58" s="235">
        <f t="shared" si="2"/>
        <v>0</v>
      </c>
      <c r="J58" s="222">
        <v>0</v>
      </c>
      <c r="K58" s="221">
        <v>0</v>
      </c>
      <c r="L58" s="254">
        <v>0</v>
      </c>
      <c r="M58" s="221">
        <v>0</v>
      </c>
      <c r="N58" s="235">
        <f t="shared" si="3"/>
        <v>0</v>
      </c>
      <c r="O58" s="222">
        <v>0</v>
      </c>
      <c r="P58" s="222">
        <v>0</v>
      </c>
      <c r="Q58" s="226">
        <v>0</v>
      </c>
      <c r="R58" s="227">
        <v>0</v>
      </c>
      <c r="S58" s="235">
        <f t="shared" si="4"/>
        <v>58</v>
      </c>
      <c r="T58" s="226">
        <v>58</v>
      </c>
      <c r="U58" s="226">
        <v>0</v>
      </c>
      <c r="V58" s="226">
        <v>0</v>
      </c>
      <c r="W58" s="226">
        <v>0</v>
      </c>
      <c r="X58" s="235">
        <f t="shared" si="5"/>
        <v>0</v>
      </c>
      <c r="Y58" s="226">
        <v>0</v>
      </c>
      <c r="Z58" s="226">
        <v>0</v>
      </c>
      <c r="AA58" s="226">
        <v>0</v>
      </c>
      <c r="AB58" s="226">
        <v>0</v>
      </c>
      <c r="AC58" s="226">
        <v>0</v>
      </c>
      <c r="AD58" s="226">
        <v>0</v>
      </c>
      <c r="AE58" s="226">
        <v>0</v>
      </c>
      <c r="AF58" s="226">
        <v>0</v>
      </c>
      <c r="AG58" s="226">
        <v>0</v>
      </c>
      <c r="AH58" s="226">
        <v>0</v>
      </c>
      <c r="AI58" s="226">
        <v>0</v>
      </c>
      <c r="AJ58" s="226">
        <v>0</v>
      </c>
      <c r="AK58" s="235">
        <f t="shared" si="6"/>
        <v>0</v>
      </c>
      <c r="AL58" s="226">
        <v>0</v>
      </c>
      <c r="AM58" s="226">
        <v>0</v>
      </c>
      <c r="AN58" s="226">
        <v>0</v>
      </c>
      <c r="AO58" s="226">
        <v>0</v>
      </c>
      <c r="AP58" s="226">
        <v>0</v>
      </c>
      <c r="AQ58" s="226">
        <v>0</v>
      </c>
      <c r="AR58" s="226">
        <v>0</v>
      </c>
      <c r="AS58" s="227">
        <v>0</v>
      </c>
    </row>
    <row r="59" spans="1:45" x14ac:dyDescent="0.25">
      <c r="A59" s="283" t="s">
        <v>262</v>
      </c>
      <c r="B59" s="284"/>
      <c r="C59" s="249">
        <f t="shared" si="0"/>
        <v>166</v>
      </c>
      <c r="D59" s="235">
        <f t="shared" si="1"/>
        <v>58</v>
      </c>
      <c r="E59" s="222">
        <v>41</v>
      </c>
      <c r="F59" s="222">
        <v>0</v>
      </c>
      <c r="G59" s="226">
        <v>17</v>
      </c>
      <c r="H59" s="227">
        <v>0</v>
      </c>
      <c r="I59" s="235">
        <f t="shared" si="2"/>
        <v>41</v>
      </c>
      <c r="J59" s="222">
        <v>35</v>
      </c>
      <c r="K59" s="221">
        <v>0</v>
      </c>
      <c r="L59" s="254">
        <v>6</v>
      </c>
      <c r="M59" s="221">
        <v>0</v>
      </c>
      <c r="N59" s="235">
        <f t="shared" si="3"/>
        <v>6</v>
      </c>
      <c r="O59" s="222">
        <v>6</v>
      </c>
      <c r="P59" s="222">
        <v>0</v>
      </c>
      <c r="Q59" s="226">
        <v>0</v>
      </c>
      <c r="R59" s="227">
        <v>0</v>
      </c>
      <c r="S59" s="235">
        <f t="shared" si="4"/>
        <v>61</v>
      </c>
      <c r="T59" s="226">
        <v>61</v>
      </c>
      <c r="U59" s="226">
        <v>0</v>
      </c>
      <c r="V59" s="226">
        <v>0</v>
      </c>
      <c r="W59" s="226">
        <v>0</v>
      </c>
      <c r="X59" s="235">
        <f t="shared" si="5"/>
        <v>0</v>
      </c>
      <c r="Y59" s="226">
        <v>0</v>
      </c>
      <c r="Z59" s="226">
        <v>0</v>
      </c>
      <c r="AA59" s="226">
        <v>0</v>
      </c>
      <c r="AB59" s="226">
        <v>0</v>
      </c>
      <c r="AC59" s="226">
        <v>0</v>
      </c>
      <c r="AD59" s="226">
        <v>0</v>
      </c>
      <c r="AE59" s="226">
        <v>0</v>
      </c>
      <c r="AF59" s="226">
        <v>0</v>
      </c>
      <c r="AG59" s="226">
        <v>0</v>
      </c>
      <c r="AH59" s="226">
        <v>0</v>
      </c>
      <c r="AI59" s="226">
        <v>0</v>
      </c>
      <c r="AJ59" s="226">
        <v>0</v>
      </c>
      <c r="AK59" s="235">
        <f t="shared" si="6"/>
        <v>0</v>
      </c>
      <c r="AL59" s="226">
        <v>0</v>
      </c>
      <c r="AM59" s="226">
        <v>0</v>
      </c>
      <c r="AN59" s="226">
        <v>0</v>
      </c>
      <c r="AO59" s="226">
        <v>0</v>
      </c>
      <c r="AP59" s="226">
        <v>0</v>
      </c>
      <c r="AQ59" s="226">
        <v>0</v>
      </c>
      <c r="AR59" s="226">
        <v>0</v>
      </c>
      <c r="AS59" s="227">
        <v>0</v>
      </c>
    </row>
    <row r="60" spans="1:45" x14ac:dyDescent="0.25">
      <c r="A60" s="283" t="s">
        <v>263</v>
      </c>
      <c r="B60" s="284"/>
      <c r="C60" s="249">
        <f t="shared" si="0"/>
        <v>33</v>
      </c>
      <c r="D60" s="235">
        <f t="shared" si="1"/>
        <v>0</v>
      </c>
      <c r="E60" s="222">
        <v>0</v>
      </c>
      <c r="F60" s="222">
        <v>0</v>
      </c>
      <c r="G60" s="226">
        <v>0</v>
      </c>
      <c r="H60" s="227">
        <v>0</v>
      </c>
      <c r="I60" s="235">
        <f t="shared" si="2"/>
        <v>0</v>
      </c>
      <c r="J60" s="222">
        <v>0</v>
      </c>
      <c r="K60" s="221">
        <v>0</v>
      </c>
      <c r="L60" s="254">
        <v>0</v>
      </c>
      <c r="M60" s="221">
        <v>0</v>
      </c>
      <c r="N60" s="235">
        <f t="shared" si="3"/>
        <v>0</v>
      </c>
      <c r="O60" s="222">
        <v>0</v>
      </c>
      <c r="P60" s="222">
        <v>0</v>
      </c>
      <c r="Q60" s="226">
        <v>0</v>
      </c>
      <c r="R60" s="227">
        <v>0</v>
      </c>
      <c r="S60" s="235">
        <f t="shared" si="4"/>
        <v>33</v>
      </c>
      <c r="T60" s="226">
        <v>33</v>
      </c>
      <c r="U60" s="226">
        <v>0</v>
      </c>
      <c r="V60" s="226">
        <v>0</v>
      </c>
      <c r="W60" s="226">
        <v>0</v>
      </c>
      <c r="X60" s="235">
        <f t="shared" si="5"/>
        <v>0</v>
      </c>
      <c r="Y60" s="226">
        <v>0</v>
      </c>
      <c r="Z60" s="226">
        <v>0</v>
      </c>
      <c r="AA60" s="226">
        <v>0</v>
      </c>
      <c r="AB60" s="226">
        <v>0</v>
      </c>
      <c r="AC60" s="226">
        <v>0</v>
      </c>
      <c r="AD60" s="226">
        <v>0</v>
      </c>
      <c r="AE60" s="226">
        <v>0</v>
      </c>
      <c r="AF60" s="226">
        <v>0</v>
      </c>
      <c r="AG60" s="226">
        <v>0</v>
      </c>
      <c r="AH60" s="226">
        <v>0</v>
      </c>
      <c r="AI60" s="226">
        <v>0</v>
      </c>
      <c r="AJ60" s="226">
        <v>0</v>
      </c>
      <c r="AK60" s="235">
        <f t="shared" si="6"/>
        <v>0</v>
      </c>
      <c r="AL60" s="226">
        <v>0</v>
      </c>
      <c r="AM60" s="226">
        <v>0</v>
      </c>
      <c r="AN60" s="226">
        <v>0</v>
      </c>
      <c r="AO60" s="226">
        <v>0</v>
      </c>
      <c r="AP60" s="226">
        <v>0</v>
      </c>
      <c r="AQ60" s="226">
        <v>0</v>
      </c>
      <c r="AR60" s="226">
        <v>0</v>
      </c>
      <c r="AS60" s="227">
        <v>0</v>
      </c>
    </row>
    <row r="61" spans="1:45" x14ac:dyDescent="0.25">
      <c r="A61" s="283" t="s">
        <v>264</v>
      </c>
      <c r="B61" s="284"/>
      <c r="C61" s="249">
        <f t="shared" si="0"/>
        <v>260</v>
      </c>
      <c r="D61" s="235">
        <f t="shared" si="1"/>
        <v>115</v>
      </c>
      <c r="E61" s="222">
        <v>37</v>
      </c>
      <c r="F61" s="222">
        <v>0</v>
      </c>
      <c r="G61" s="226">
        <v>78</v>
      </c>
      <c r="H61" s="227">
        <v>0</v>
      </c>
      <c r="I61" s="235">
        <f t="shared" si="2"/>
        <v>95</v>
      </c>
      <c r="J61" s="222">
        <v>79</v>
      </c>
      <c r="K61" s="221">
        <v>0</v>
      </c>
      <c r="L61" s="254">
        <v>16</v>
      </c>
      <c r="M61" s="221">
        <v>0</v>
      </c>
      <c r="N61" s="235">
        <f t="shared" si="3"/>
        <v>0</v>
      </c>
      <c r="O61" s="222">
        <v>0</v>
      </c>
      <c r="P61" s="222">
        <v>0</v>
      </c>
      <c r="Q61" s="226">
        <v>0</v>
      </c>
      <c r="R61" s="227">
        <v>0</v>
      </c>
      <c r="S61" s="235">
        <f t="shared" si="4"/>
        <v>50</v>
      </c>
      <c r="T61" s="226">
        <v>50</v>
      </c>
      <c r="U61" s="226">
        <v>0</v>
      </c>
      <c r="V61" s="226">
        <v>0</v>
      </c>
      <c r="W61" s="226">
        <v>0</v>
      </c>
      <c r="X61" s="235">
        <f t="shared" si="5"/>
        <v>0</v>
      </c>
      <c r="Y61" s="226">
        <v>0</v>
      </c>
      <c r="Z61" s="226">
        <v>0</v>
      </c>
      <c r="AA61" s="226">
        <v>0</v>
      </c>
      <c r="AB61" s="226">
        <v>0</v>
      </c>
      <c r="AC61" s="226">
        <v>0</v>
      </c>
      <c r="AD61" s="226">
        <v>0</v>
      </c>
      <c r="AE61" s="226">
        <v>0</v>
      </c>
      <c r="AF61" s="226">
        <v>0</v>
      </c>
      <c r="AG61" s="226">
        <v>0</v>
      </c>
      <c r="AH61" s="226">
        <v>0</v>
      </c>
      <c r="AI61" s="226">
        <v>0</v>
      </c>
      <c r="AJ61" s="226">
        <v>0</v>
      </c>
      <c r="AK61" s="235">
        <f t="shared" si="6"/>
        <v>0</v>
      </c>
      <c r="AL61" s="226">
        <v>0</v>
      </c>
      <c r="AM61" s="226">
        <v>0</v>
      </c>
      <c r="AN61" s="226">
        <v>0</v>
      </c>
      <c r="AO61" s="226">
        <v>0</v>
      </c>
      <c r="AP61" s="226">
        <v>0</v>
      </c>
      <c r="AQ61" s="226">
        <v>0</v>
      </c>
      <c r="AR61" s="226">
        <v>0</v>
      </c>
      <c r="AS61" s="227">
        <v>0</v>
      </c>
    </row>
    <row r="62" spans="1:45" x14ac:dyDescent="0.25">
      <c r="A62" s="283" t="s">
        <v>265</v>
      </c>
      <c r="B62" s="284"/>
      <c r="C62" s="249">
        <f t="shared" si="0"/>
        <v>430</v>
      </c>
      <c r="D62" s="235">
        <f t="shared" si="1"/>
        <v>204</v>
      </c>
      <c r="E62" s="222">
        <v>152</v>
      </c>
      <c r="F62" s="222">
        <v>0</v>
      </c>
      <c r="G62" s="226">
        <v>52</v>
      </c>
      <c r="H62" s="227">
        <v>0</v>
      </c>
      <c r="I62" s="235">
        <f t="shared" si="2"/>
        <v>24</v>
      </c>
      <c r="J62" s="222">
        <v>24</v>
      </c>
      <c r="K62" s="221">
        <v>0</v>
      </c>
      <c r="L62" s="254">
        <v>0</v>
      </c>
      <c r="M62" s="221">
        <v>0</v>
      </c>
      <c r="N62" s="235">
        <f t="shared" si="3"/>
        <v>101</v>
      </c>
      <c r="O62" s="222">
        <v>0</v>
      </c>
      <c r="P62" s="222">
        <v>101</v>
      </c>
      <c r="Q62" s="226">
        <v>0</v>
      </c>
      <c r="R62" s="227">
        <v>0</v>
      </c>
      <c r="S62" s="235">
        <f t="shared" si="4"/>
        <v>0</v>
      </c>
      <c r="T62" s="226">
        <v>0</v>
      </c>
      <c r="U62" s="226">
        <v>0</v>
      </c>
      <c r="V62" s="226">
        <v>0</v>
      </c>
      <c r="W62" s="226">
        <v>0</v>
      </c>
      <c r="X62" s="235">
        <f t="shared" si="5"/>
        <v>0</v>
      </c>
      <c r="Y62" s="226">
        <v>0</v>
      </c>
      <c r="Z62" s="226">
        <v>0</v>
      </c>
      <c r="AA62" s="226">
        <v>0</v>
      </c>
      <c r="AB62" s="226">
        <v>0</v>
      </c>
      <c r="AC62" s="226">
        <v>0</v>
      </c>
      <c r="AD62" s="226">
        <v>0</v>
      </c>
      <c r="AE62" s="226">
        <v>0</v>
      </c>
      <c r="AF62" s="226">
        <v>0</v>
      </c>
      <c r="AG62" s="226">
        <v>0</v>
      </c>
      <c r="AH62" s="226">
        <v>0</v>
      </c>
      <c r="AI62" s="226">
        <v>0</v>
      </c>
      <c r="AJ62" s="226">
        <v>0</v>
      </c>
      <c r="AK62" s="235">
        <f t="shared" si="6"/>
        <v>101</v>
      </c>
      <c r="AL62" s="226">
        <v>0</v>
      </c>
      <c r="AM62" s="226">
        <v>101</v>
      </c>
      <c r="AN62" s="226">
        <v>0</v>
      </c>
      <c r="AO62" s="226">
        <v>0</v>
      </c>
      <c r="AP62" s="226">
        <v>0</v>
      </c>
      <c r="AQ62" s="226">
        <v>0</v>
      </c>
      <c r="AR62" s="226">
        <v>0</v>
      </c>
      <c r="AS62" s="227">
        <v>0</v>
      </c>
    </row>
    <row r="63" spans="1:45" x14ac:dyDescent="0.25">
      <c r="A63" s="283" t="s">
        <v>266</v>
      </c>
      <c r="B63" s="284"/>
      <c r="C63" s="249">
        <f t="shared" si="0"/>
        <v>417</v>
      </c>
      <c r="D63" s="235">
        <f t="shared" si="1"/>
        <v>95</v>
      </c>
      <c r="E63" s="222">
        <v>51</v>
      </c>
      <c r="F63" s="222">
        <v>0</v>
      </c>
      <c r="G63" s="226">
        <v>44</v>
      </c>
      <c r="H63" s="227">
        <v>0</v>
      </c>
      <c r="I63" s="235">
        <f t="shared" si="2"/>
        <v>187</v>
      </c>
      <c r="J63" s="222">
        <v>121</v>
      </c>
      <c r="K63" s="221">
        <v>0</v>
      </c>
      <c r="L63" s="254">
        <v>66</v>
      </c>
      <c r="M63" s="221">
        <v>0</v>
      </c>
      <c r="N63" s="235">
        <f t="shared" si="3"/>
        <v>38</v>
      </c>
      <c r="O63" s="222">
        <v>38</v>
      </c>
      <c r="P63" s="222">
        <v>0</v>
      </c>
      <c r="Q63" s="226">
        <v>0</v>
      </c>
      <c r="R63" s="227">
        <v>0</v>
      </c>
      <c r="S63" s="235">
        <f t="shared" si="4"/>
        <v>97</v>
      </c>
      <c r="T63" s="226">
        <v>97</v>
      </c>
      <c r="U63" s="226">
        <v>0</v>
      </c>
      <c r="V63" s="226">
        <v>0</v>
      </c>
      <c r="W63" s="226">
        <v>0</v>
      </c>
      <c r="X63" s="235">
        <f t="shared" si="5"/>
        <v>0</v>
      </c>
      <c r="Y63" s="226">
        <v>0</v>
      </c>
      <c r="Z63" s="226">
        <v>0</v>
      </c>
      <c r="AA63" s="226">
        <v>0</v>
      </c>
      <c r="AB63" s="226">
        <v>0</v>
      </c>
      <c r="AC63" s="226">
        <v>0</v>
      </c>
      <c r="AD63" s="226">
        <v>0</v>
      </c>
      <c r="AE63" s="226">
        <v>0</v>
      </c>
      <c r="AF63" s="226">
        <v>0</v>
      </c>
      <c r="AG63" s="226">
        <v>0</v>
      </c>
      <c r="AH63" s="226">
        <v>0</v>
      </c>
      <c r="AI63" s="226">
        <v>0</v>
      </c>
      <c r="AJ63" s="226">
        <v>0</v>
      </c>
      <c r="AK63" s="235">
        <f t="shared" si="6"/>
        <v>0</v>
      </c>
      <c r="AL63" s="226">
        <v>0</v>
      </c>
      <c r="AM63" s="226">
        <v>0</v>
      </c>
      <c r="AN63" s="226">
        <v>0</v>
      </c>
      <c r="AO63" s="226">
        <v>0</v>
      </c>
      <c r="AP63" s="226">
        <v>0</v>
      </c>
      <c r="AQ63" s="226">
        <v>0</v>
      </c>
      <c r="AR63" s="226">
        <v>0</v>
      </c>
      <c r="AS63" s="227">
        <v>0</v>
      </c>
    </row>
    <row r="64" spans="1:45" x14ac:dyDescent="0.25">
      <c r="A64" s="283" t="s">
        <v>267</v>
      </c>
      <c r="B64" s="284"/>
      <c r="C64" s="249">
        <f t="shared" si="0"/>
        <v>0</v>
      </c>
      <c r="D64" s="235">
        <f t="shared" si="1"/>
        <v>0</v>
      </c>
      <c r="E64" s="222">
        <v>0</v>
      </c>
      <c r="F64" s="222">
        <v>0</v>
      </c>
      <c r="G64" s="226">
        <v>0</v>
      </c>
      <c r="H64" s="227">
        <v>0</v>
      </c>
      <c r="I64" s="235">
        <f t="shared" si="2"/>
        <v>0</v>
      </c>
      <c r="J64" s="222">
        <v>0</v>
      </c>
      <c r="K64" s="221">
        <v>0</v>
      </c>
      <c r="L64" s="254">
        <v>0</v>
      </c>
      <c r="M64" s="221">
        <v>0</v>
      </c>
      <c r="N64" s="235">
        <f t="shared" si="3"/>
        <v>0</v>
      </c>
      <c r="O64" s="222">
        <v>0</v>
      </c>
      <c r="P64" s="222">
        <v>0</v>
      </c>
      <c r="Q64" s="226">
        <v>0</v>
      </c>
      <c r="R64" s="227">
        <v>0</v>
      </c>
      <c r="S64" s="235">
        <f t="shared" si="4"/>
        <v>0</v>
      </c>
      <c r="T64" s="226">
        <v>0</v>
      </c>
      <c r="U64" s="226">
        <v>0</v>
      </c>
      <c r="V64" s="226">
        <v>0</v>
      </c>
      <c r="W64" s="226">
        <v>0</v>
      </c>
      <c r="X64" s="235">
        <f t="shared" si="5"/>
        <v>0</v>
      </c>
      <c r="Y64" s="226">
        <v>0</v>
      </c>
      <c r="Z64" s="226">
        <v>0</v>
      </c>
      <c r="AA64" s="226">
        <v>0</v>
      </c>
      <c r="AB64" s="226">
        <v>0</v>
      </c>
      <c r="AC64" s="226">
        <v>0</v>
      </c>
      <c r="AD64" s="226">
        <v>0</v>
      </c>
      <c r="AE64" s="226">
        <v>0</v>
      </c>
      <c r="AF64" s="226">
        <v>0</v>
      </c>
      <c r="AG64" s="226">
        <v>0</v>
      </c>
      <c r="AH64" s="226">
        <v>0</v>
      </c>
      <c r="AI64" s="226">
        <v>0</v>
      </c>
      <c r="AJ64" s="226">
        <v>0</v>
      </c>
      <c r="AK64" s="235">
        <f t="shared" si="6"/>
        <v>0</v>
      </c>
      <c r="AL64" s="226">
        <v>0</v>
      </c>
      <c r="AM64" s="226">
        <v>0</v>
      </c>
      <c r="AN64" s="226">
        <v>0</v>
      </c>
      <c r="AO64" s="226">
        <v>0</v>
      </c>
      <c r="AP64" s="226">
        <v>0</v>
      </c>
      <c r="AQ64" s="226">
        <v>0</v>
      </c>
      <c r="AR64" s="226">
        <v>0</v>
      </c>
      <c r="AS64" s="227">
        <v>0</v>
      </c>
    </row>
    <row r="65" spans="1:45" x14ac:dyDescent="0.25">
      <c r="A65" s="283" t="s">
        <v>268</v>
      </c>
      <c r="B65" s="284"/>
      <c r="C65" s="249">
        <f t="shared" si="0"/>
        <v>0</v>
      </c>
      <c r="D65" s="235">
        <f t="shared" si="1"/>
        <v>0</v>
      </c>
      <c r="E65" s="222">
        <v>0</v>
      </c>
      <c r="F65" s="222">
        <v>0</v>
      </c>
      <c r="G65" s="226">
        <v>0</v>
      </c>
      <c r="H65" s="227">
        <v>0</v>
      </c>
      <c r="I65" s="235">
        <f t="shared" si="2"/>
        <v>0</v>
      </c>
      <c r="J65" s="222">
        <v>0</v>
      </c>
      <c r="K65" s="221">
        <v>0</v>
      </c>
      <c r="L65" s="254">
        <v>0</v>
      </c>
      <c r="M65" s="221">
        <v>0</v>
      </c>
      <c r="N65" s="235">
        <f t="shared" si="3"/>
        <v>0</v>
      </c>
      <c r="O65" s="222">
        <v>0</v>
      </c>
      <c r="P65" s="222">
        <v>0</v>
      </c>
      <c r="Q65" s="226">
        <v>0</v>
      </c>
      <c r="R65" s="227">
        <v>0</v>
      </c>
      <c r="S65" s="235">
        <f t="shared" si="4"/>
        <v>0</v>
      </c>
      <c r="T65" s="226">
        <v>0</v>
      </c>
      <c r="U65" s="226">
        <v>0</v>
      </c>
      <c r="V65" s="226">
        <v>0</v>
      </c>
      <c r="W65" s="226">
        <v>0</v>
      </c>
      <c r="X65" s="235">
        <f t="shared" si="5"/>
        <v>0</v>
      </c>
      <c r="Y65" s="226">
        <v>0</v>
      </c>
      <c r="Z65" s="226">
        <v>0</v>
      </c>
      <c r="AA65" s="226">
        <v>0</v>
      </c>
      <c r="AB65" s="226">
        <v>0</v>
      </c>
      <c r="AC65" s="226">
        <v>0</v>
      </c>
      <c r="AD65" s="226">
        <v>0</v>
      </c>
      <c r="AE65" s="226">
        <v>0</v>
      </c>
      <c r="AF65" s="226">
        <v>0</v>
      </c>
      <c r="AG65" s="226">
        <v>0</v>
      </c>
      <c r="AH65" s="226">
        <v>0</v>
      </c>
      <c r="AI65" s="226">
        <v>0</v>
      </c>
      <c r="AJ65" s="226">
        <v>0</v>
      </c>
      <c r="AK65" s="235">
        <f t="shared" si="6"/>
        <v>0</v>
      </c>
      <c r="AL65" s="226">
        <v>0</v>
      </c>
      <c r="AM65" s="226">
        <v>0</v>
      </c>
      <c r="AN65" s="226">
        <v>0</v>
      </c>
      <c r="AO65" s="226">
        <v>0</v>
      </c>
      <c r="AP65" s="226">
        <v>0</v>
      </c>
      <c r="AQ65" s="226">
        <v>0</v>
      </c>
      <c r="AR65" s="226">
        <v>0</v>
      </c>
      <c r="AS65" s="227">
        <v>0</v>
      </c>
    </row>
    <row r="66" spans="1:45" x14ac:dyDescent="0.25">
      <c r="A66" s="283" t="s">
        <v>269</v>
      </c>
      <c r="B66" s="284"/>
      <c r="C66" s="249">
        <f t="shared" si="0"/>
        <v>674</v>
      </c>
      <c r="D66" s="235">
        <f t="shared" si="1"/>
        <v>168</v>
      </c>
      <c r="E66" s="222">
        <v>76</v>
      </c>
      <c r="F66" s="222">
        <v>0</v>
      </c>
      <c r="G66" s="226">
        <v>92</v>
      </c>
      <c r="H66" s="227">
        <v>0</v>
      </c>
      <c r="I66" s="235">
        <f t="shared" si="2"/>
        <v>381</v>
      </c>
      <c r="J66" s="222">
        <v>236</v>
      </c>
      <c r="K66" s="221">
        <v>0</v>
      </c>
      <c r="L66" s="254">
        <v>145</v>
      </c>
      <c r="M66" s="221">
        <v>0</v>
      </c>
      <c r="N66" s="235">
        <f t="shared" si="3"/>
        <v>45</v>
      </c>
      <c r="O66" s="222">
        <v>45</v>
      </c>
      <c r="P66" s="222">
        <v>0</v>
      </c>
      <c r="Q66" s="226">
        <v>0</v>
      </c>
      <c r="R66" s="227">
        <v>0</v>
      </c>
      <c r="S66" s="235">
        <f t="shared" si="4"/>
        <v>80</v>
      </c>
      <c r="T66" s="226">
        <v>80</v>
      </c>
      <c r="U66" s="226">
        <v>0</v>
      </c>
      <c r="V66" s="226">
        <v>0</v>
      </c>
      <c r="W66" s="226">
        <v>0</v>
      </c>
      <c r="X66" s="235">
        <f t="shared" si="5"/>
        <v>0</v>
      </c>
      <c r="Y66" s="226">
        <v>0</v>
      </c>
      <c r="Z66" s="226">
        <v>0</v>
      </c>
      <c r="AA66" s="226">
        <v>0</v>
      </c>
      <c r="AB66" s="226">
        <v>0</v>
      </c>
      <c r="AC66" s="226">
        <v>0</v>
      </c>
      <c r="AD66" s="226">
        <v>0</v>
      </c>
      <c r="AE66" s="226">
        <v>0</v>
      </c>
      <c r="AF66" s="226">
        <v>0</v>
      </c>
      <c r="AG66" s="226">
        <v>0</v>
      </c>
      <c r="AH66" s="226">
        <v>0</v>
      </c>
      <c r="AI66" s="226">
        <v>0</v>
      </c>
      <c r="AJ66" s="226">
        <v>0</v>
      </c>
      <c r="AK66" s="235">
        <f t="shared" si="6"/>
        <v>0</v>
      </c>
      <c r="AL66" s="226">
        <v>0</v>
      </c>
      <c r="AM66" s="226">
        <v>0</v>
      </c>
      <c r="AN66" s="226">
        <v>0</v>
      </c>
      <c r="AO66" s="226">
        <v>0</v>
      </c>
      <c r="AP66" s="226">
        <v>0</v>
      </c>
      <c r="AQ66" s="226">
        <v>0</v>
      </c>
      <c r="AR66" s="226">
        <v>0</v>
      </c>
      <c r="AS66" s="227">
        <v>0</v>
      </c>
    </row>
    <row r="67" spans="1:45" x14ac:dyDescent="0.25">
      <c r="A67" s="283" t="s">
        <v>270</v>
      </c>
      <c r="B67" s="284"/>
      <c r="C67" s="249">
        <f t="shared" si="0"/>
        <v>0</v>
      </c>
      <c r="D67" s="235">
        <f t="shared" si="1"/>
        <v>0</v>
      </c>
      <c r="E67" s="222">
        <v>0</v>
      </c>
      <c r="F67" s="222">
        <v>0</v>
      </c>
      <c r="G67" s="226">
        <v>0</v>
      </c>
      <c r="H67" s="227">
        <v>0</v>
      </c>
      <c r="I67" s="235">
        <f t="shared" si="2"/>
        <v>0</v>
      </c>
      <c r="J67" s="222">
        <v>0</v>
      </c>
      <c r="K67" s="221">
        <v>0</v>
      </c>
      <c r="L67" s="254">
        <v>0</v>
      </c>
      <c r="M67" s="221">
        <v>0</v>
      </c>
      <c r="N67" s="235">
        <f t="shared" si="3"/>
        <v>0</v>
      </c>
      <c r="O67" s="222">
        <v>0</v>
      </c>
      <c r="P67" s="222">
        <v>0</v>
      </c>
      <c r="Q67" s="226">
        <v>0</v>
      </c>
      <c r="R67" s="227">
        <v>0</v>
      </c>
      <c r="S67" s="235">
        <f t="shared" si="4"/>
        <v>0</v>
      </c>
      <c r="T67" s="226">
        <v>0</v>
      </c>
      <c r="U67" s="226">
        <v>0</v>
      </c>
      <c r="V67" s="226">
        <v>0</v>
      </c>
      <c r="W67" s="226">
        <v>0</v>
      </c>
      <c r="X67" s="235">
        <f t="shared" si="5"/>
        <v>0</v>
      </c>
      <c r="Y67" s="226">
        <v>0</v>
      </c>
      <c r="Z67" s="226">
        <v>0</v>
      </c>
      <c r="AA67" s="226">
        <v>0</v>
      </c>
      <c r="AB67" s="226">
        <v>0</v>
      </c>
      <c r="AC67" s="226">
        <v>0</v>
      </c>
      <c r="AD67" s="226">
        <v>0</v>
      </c>
      <c r="AE67" s="226">
        <v>0</v>
      </c>
      <c r="AF67" s="226">
        <v>0</v>
      </c>
      <c r="AG67" s="226">
        <v>0</v>
      </c>
      <c r="AH67" s="226">
        <v>0</v>
      </c>
      <c r="AI67" s="226">
        <v>0</v>
      </c>
      <c r="AJ67" s="226">
        <v>0</v>
      </c>
      <c r="AK67" s="235">
        <f t="shared" si="6"/>
        <v>0</v>
      </c>
      <c r="AL67" s="226">
        <v>0</v>
      </c>
      <c r="AM67" s="226">
        <v>0</v>
      </c>
      <c r="AN67" s="226">
        <v>0</v>
      </c>
      <c r="AO67" s="226">
        <v>0</v>
      </c>
      <c r="AP67" s="226">
        <v>0</v>
      </c>
      <c r="AQ67" s="226">
        <v>0</v>
      </c>
      <c r="AR67" s="226">
        <v>0</v>
      </c>
      <c r="AS67" s="227">
        <v>0</v>
      </c>
    </row>
    <row r="68" spans="1:45" x14ac:dyDescent="0.25">
      <c r="A68" s="283" t="s">
        <v>271</v>
      </c>
      <c r="B68" s="284"/>
      <c r="C68" s="249">
        <f t="shared" si="0"/>
        <v>0</v>
      </c>
      <c r="D68" s="235">
        <f t="shared" si="1"/>
        <v>0</v>
      </c>
      <c r="E68" s="222">
        <v>0</v>
      </c>
      <c r="F68" s="222">
        <v>0</v>
      </c>
      <c r="G68" s="226">
        <v>0</v>
      </c>
      <c r="H68" s="227">
        <v>0</v>
      </c>
      <c r="I68" s="235">
        <f t="shared" si="2"/>
        <v>0</v>
      </c>
      <c r="J68" s="222">
        <v>0</v>
      </c>
      <c r="K68" s="221">
        <v>0</v>
      </c>
      <c r="L68" s="254">
        <v>0</v>
      </c>
      <c r="M68" s="221">
        <v>0</v>
      </c>
      <c r="N68" s="235">
        <f t="shared" si="3"/>
        <v>0</v>
      </c>
      <c r="O68" s="222">
        <v>0</v>
      </c>
      <c r="P68" s="222">
        <v>0</v>
      </c>
      <c r="Q68" s="226">
        <v>0</v>
      </c>
      <c r="R68" s="227">
        <v>0</v>
      </c>
      <c r="S68" s="235">
        <f t="shared" si="4"/>
        <v>0</v>
      </c>
      <c r="T68" s="226">
        <v>0</v>
      </c>
      <c r="U68" s="226">
        <v>0</v>
      </c>
      <c r="V68" s="226">
        <v>0</v>
      </c>
      <c r="W68" s="226">
        <v>0</v>
      </c>
      <c r="X68" s="235">
        <f t="shared" si="5"/>
        <v>0</v>
      </c>
      <c r="Y68" s="226">
        <v>0</v>
      </c>
      <c r="Z68" s="226">
        <v>0</v>
      </c>
      <c r="AA68" s="226">
        <v>0</v>
      </c>
      <c r="AB68" s="226">
        <v>0</v>
      </c>
      <c r="AC68" s="226">
        <v>0</v>
      </c>
      <c r="AD68" s="226">
        <v>0</v>
      </c>
      <c r="AE68" s="226">
        <v>0</v>
      </c>
      <c r="AF68" s="226">
        <v>0</v>
      </c>
      <c r="AG68" s="226">
        <v>0</v>
      </c>
      <c r="AH68" s="226">
        <v>0</v>
      </c>
      <c r="AI68" s="226">
        <v>0</v>
      </c>
      <c r="AJ68" s="226">
        <v>0</v>
      </c>
      <c r="AK68" s="235">
        <f t="shared" si="6"/>
        <v>0</v>
      </c>
      <c r="AL68" s="226">
        <v>0</v>
      </c>
      <c r="AM68" s="226">
        <v>0</v>
      </c>
      <c r="AN68" s="226">
        <v>0</v>
      </c>
      <c r="AO68" s="226">
        <v>0</v>
      </c>
      <c r="AP68" s="226">
        <v>0</v>
      </c>
      <c r="AQ68" s="226">
        <v>0</v>
      </c>
      <c r="AR68" s="226">
        <v>0</v>
      </c>
      <c r="AS68" s="227">
        <v>0</v>
      </c>
    </row>
    <row r="69" spans="1:45" x14ac:dyDescent="0.25">
      <c r="A69" s="283" t="s">
        <v>272</v>
      </c>
      <c r="B69" s="284"/>
      <c r="C69" s="249">
        <f t="shared" si="0"/>
        <v>301</v>
      </c>
      <c r="D69" s="235">
        <f t="shared" si="1"/>
        <v>114</v>
      </c>
      <c r="E69" s="222">
        <v>31</v>
      </c>
      <c r="F69" s="222">
        <v>0</v>
      </c>
      <c r="G69" s="226">
        <v>83</v>
      </c>
      <c r="H69" s="227">
        <v>0</v>
      </c>
      <c r="I69" s="235">
        <f t="shared" si="2"/>
        <v>187</v>
      </c>
      <c r="J69" s="222">
        <v>133</v>
      </c>
      <c r="K69" s="221">
        <v>0</v>
      </c>
      <c r="L69" s="254">
        <v>54</v>
      </c>
      <c r="M69" s="221">
        <v>0</v>
      </c>
      <c r="N69" s="235">
        <f t="shared" si="3"/>
        <v>0</v>
      </c>
      <c r="O69" s="222">
        <v>0</v>
      </c>
      <c r="P69" s="222">
        <v>0</v>
      </c>
      <c r="Q69" s="226">
        <v>0</v>
      </c>
      <c r="R69" s="227">
        <v>0</v>
      </c>
      <c r="S69" s="235">
        <f t="shared" si="4"/>
        <v>0</v>
      </c>
      <c r="T69" s="226">
        <v>0</v>
      </c>
      <c r="U69" s="226">
        <v>0</v>
      </c>
      <c r="V69" s="226">
        <v>0</v>
      </c>
      <c r="W69" s="226">
        <v>0</v>
      </c>
      <c r="X69" s="235">
        <f t="shared" si="5"/>
        <v>0</v>
      </c>
      <c r="Y69" s="226">
        <v>0</v>
      </c>
      <c r="Z69" s="226">
        <v>0</v>
      </c>
      <c r="AA69" s="226">
        <v>0</v>
      </c>
      <c r="AB69" s="226">
        <v>0</v>
      </c>
      <c r="AC69" s="226">
        <v>0</v>
      </c>
      <c r="AD69" s="226">
        <v>0</v>
      </c>
      <c r="AE69" s="226">
        <v>0</v>
      </c>
      <c r="AF69" s="226">
        <v>0</v>
      </c>
      <c r="AG69" s="226">
        <v>0</v>
      </c>
      <c r="AH69" s="226">
        <v>0</v>
      </c>
      <c r="AI69" s="226">
        <v>0</v>
      </c>
      <c r="AJ69" s="226">
        <v>0</v>
      </c>
      <c r="AK69" s="235">
        <f t="shared" si="6"/>
        <v>0</v>
      </c>
      <c r="AL69" s="226">
        <v>0</v>
      </c>
      <c r="AM69" s="226">
        <v>0</v>
      </c>
      <c r="AN69" s="226">
        <v>0</v>
      </c>
      <c r="AO69" s="226">
        <v>0</v>
      </c>
      <c r="AP69" s="226">
        <v>0</v>
      </c>
      <c r="AQ69" s="226">
        <v>0</v>
      </c>
      <c r="AR69" s="226">
        <v>0</v>
      </c>
      <c r="AS69" s="227">
        <v>0</v>
      </c>
    </row>
    <row r="70" spans="1:45" x14ac:dyDescent="0.25">
      <c r="A70" s="283" t="s">
        <v>273</v>
      </c>
      <c r="B70" s="284"/>
      <c r="C70" s="249">
        <f t="shared" si="0"/>
        <v>0</v>
      </c>
      <c r="D70" s="235">
        <f t="shared" si="1"/>
        <v>0</v>
      </c>
      <c r="E70" s="222">
        <v>0</v>
      </c>
      <c r="F70" s="222">
        <v>0</v>
      </c>
      <c r="G70" s="226">
        <v>0</v>
      </c>
      <c r="H70" s="227">
        <v>0</v>
      </c>
      <c r="I70" s="235">
        <f t="shared" si="2"/>
        <v>0</v>
      </c>
      <c r="J70" s="222">
        <v>0</v>
      </c>
      <c r="K70" s="221">
        <v>0</v>
      </c>
      <c r="L70" s="254">
        <v>0</v>
      </c>
      <c r="M70" s="221">
        <v>0</v>
      </c>
      <c r="N70" s="235">
        <f t="shared" si="3"/>
        <v>0</v>
      </c>
      <c r="O70" s="222">
        <v>0</v>
      </c>
      <c r="P70" s="222">
        <v>0</v>
      </c>
      <c r="Q70" s="226">
        <v>0</v>
      </c>
      <c r="R70" s="227">
        <v>0</v>
      </c>
      <c r="S70" s="235">
        <f t="shared" si="4"/>
        <v>0</v>
      </c>
      <c r="T70" s="226">
        <v>0</v>
      </c>
      <c r="U70" s="226">
        <v>0</v>
      </c>
      <c r="V70" s="226">
        <v>0</v>
      </c>
      <c r="W70" s="226">
        <v>0</v>
      </c>
      <c r="X70" s="235">
        <f t="shared" si="5"/>
        <v>0</v>
      </c>
      <c r="Y70" s="226">
        <v>0</v>
      </c>
      <c r="Z70" s="226">
        <v>0</v>
      </c>
      <c r="AA70" s="226">
        <v>0</v>
      </c>
      <c r="AB70" s="226">
        <v>0</v>
      </c>
      <c r="AC70" s="226">
        <v>0</v>
      </c>
      <c r="AD70" s="226">
        <v>0</v>
      </c>
      <c r="AE70" s="226">
        <v>0</v>
      </c>
      <c r="AF70" s="226">
        <v>0</v>
      </c>
      <c r="AG70" s="226">
        <v>0</v>
      </c>
      <c r="AH70" s="226">
        <v>0</v>
      </c>
      <c r="AI70" s="226">
        <v>0</v>
      </c>
      <c r="AJ70" s="226">
        <v>0</v>
      </c>
      <c r="AK70" s="235">
        <f t="shared" si="6"/>
        <v>0</v>
      </c>
      <c r="AL70" s="226">
        <v>0</v>
      </c>
      <c r="AM70" s="226">
        <v>0</v>
      </c>
      <c r="AN70" s="226">
        <v>0</v>
      </c>
      <c r="AO70" s="226">
        <v>0</v>
      </c>
      <c r="AP70" s="226">
        <v>0</v>
      </c>
      <c r="AQ70" s="226">
        <v>0</v>
      </c>
      <c r="AR70" s="226">
        <v>0</v>
      </c>
      <c r="AS70" s="227">
        <v>0</v>
      </c>
    </row>
    <row r="71" spans="1:45" x14ac:dyDescent="0.25">
      <c r="A71" s="283" t="s">
        <v>274</v>
      </c>
      <c r="B71" s="284"/>
      <c r="C71" s="249">
        <f t="shared" si="0"/>
        <v>1961</v>
      </c>
      <c r="D71" s="235">
        <f t="shared" si="1"/>
        <v>558</v>
      </c>
      <c r="E71" s="222">
        <v>286</v>
      </c>
      <c r="F71" s="222">
        <v>0</v>
      </c>
      <c r="G71" s="226">
        <v>272</v>
      </c>
      <c r="H71" s="227">
        <v>0</v>
      </c>
      <c r="I71" s="235">
        <f t="shared" si="2"/>
        <v>726</v>
      </c>
      <c r="J71" s="222">
        <v>420</v>
      </c>
      <c r="K71" s="221">
        <v>0</v>
      </c>
      <c r="L71" s="254">
        <v>306</v>
      </c>
      <c r="M71" s="221">
        <v>0</v>
      </c>
      <c r="N71" s="235">
        <f t="shared" si="3"/>
        <v>231</v>
      </c>
      <c r="O71" s="222">
        <v>231</v>
      </c>
      <c r="P71" s="222">
        <v>0</v>
      </c>
      <c r="Q71" s="226">
        <v>0</v>
      </c>
      <c r="R71" s="227">
        <v>0</v>
      </c>
      <c r="S71" s="235">
        <f t="shared" si="4"/>
        <v>71</v>
      </c>
      <c r="T71" s="226">
        <v>71</v>
      </c>
      <c r="U71" s="226">
        <v>0</v>
      </c>
      <c r="V71" s="226">
        <v>0</v>
      </c>
      <c r="W71" s="226">
        <v>0</v>
      </c>
      <c r="X71" s="235">
        <f t="shared" si="5"/>
        <v>106</v>
      </c>
      <c r="Y71" s="226">
        <v>0</v>
      </c>
      <c r="Z71" s="226">
        <v>0</v>
      </c>
      <c r="AA71" s="226">
        <v>106</v>
      </c>
      <c r="AB71" s="226">
        <v>0</v>
      </c>
      <c r="AC71" s="226">
        <v>0</v>
      </c>
      <c r="AD71" s="226">
        <v>0</v>
      </c>
      <c r="AE71" s="226">
        <v>0</v>
      </c>
      <c r="AF71" s="226">
        <v>0</v>
      </c>
      <c r="AG71" s="226">
        <v>0</v>
      </c>
      <c r="AH71" s="226">
        <v>0</v>
      </c>
      <c r="AI71" s="226">
        <v>0</v>
      </c>
      <c r="AJ71" s="226">
        <v>0</v>
      </c>
      <c r="AK71" s="235">
        <f t="shared" si="6"/>
        <v>269</v>
      </c>
      <c r="AL71" s="226">
        <v>31</v>
      </c>
      <c r="AM71" s="226">
        <v>0</v>
      </c>
      <c r="AN71" s="226">
        <v>117</v>
      </c>
      <c r="AO71" s="226">
        <v>45</v>
      </c>
      <c r="AP71" s="226">
        <v>0</v>
      </c>
      <c r="AQ71" s="226">
        <v>0</v>
      </c>
      <c r="AR71" s="226">
        <v>0</v>
      </c>
      <c r="AS71" s="227">
        <v>76</v>
      </c>
    </row>
    <row r="72" spans="1:45" x14ac:dyDescent="0.25">
      <c r="A72" s="283" t="s">
        <v>275</v>
      </c>
      <c r="B72" s="284"/>
      <c r="C72" s="249">
        <f t="shared" si="0"/>
        <v>1189</v>
      </c>
      <c r="D72" s="235">
        <f t="shared" si="1"/>
        <v>87</v>
      </c>
      <c r="E72" s="222">
        <v>22</v>
      </c>
      <c r="F72" s="222">
        <v>0</v>
      </c>
      <c r="G72" s="226">
        <v>65</v>
      </c>
      <c r="H72" s="227">
        <v>0</v>
      </c>
      <c r="I72" s="235">
        <f t="shared" si="2"/>
        <v>829</v>
      </c>
      <c r="J72" s="222">
        <v>204</v>
      </c>
      <c r="K72" s="221">
        <v>246</v>
      </c>
      <c r="L72" s="254">
        <v>67</v>
      </c>
      <c r="M72" s="221">
        <v>312</v>
      </c>
      <c r="N72" s="235">
        <f t="shared" si="3"/>
        <v>218</v>
      </c>
      <c r="O72" s="222">
        <v>18</v>
      </c>
      <c r="P72" s="222">
        <v>200</v>
      </c>
      <c r="Q72" s="226">
        <v>0</v>
      </c>
      <c r="R72" s="227">
        <v>0</v>
      </c>
      <c r="S72" s="235">
        <f t="shared" si="4"/>
        <v>25</v>
      </c>
      <c r="T72" s="226">
        <v>25</v>
      </c>
      <c r="U72" s="226">
        <v>0</v>
      </c>
      <c r="V72" s="226">
        <v>0</v>
      </c>
      <c r="W72" s="226">
        <v>0</v>
      </c>
      <c r="X72" s="235">
        <f t="shared" si="5"/>
        <v>0</v>
      </c>
      <c r="Y72" s="226">
        <v>0</v>
      </c>
      <c r="Z72" s="226">
        <v>0</v>
      </c>
      <c r="AA72" s="226">
        <v>0</v>
      </c>
      <c r="AB72" s="226">
        <v>0</v>
      </c>
      <c r="AC72" s="226">
        <v>0</v>
      </c>
      <c r="AD72" s="226">
        <v>0</v>
      </c>
      <c r="AE72" s="226">
        <v>0</v>
      </c>
      <c r="AF72" s="226">
        <v>0</v>
      </c>
      <c r="AG72" s="226">
        <v>0</v>
      </c>
      <c r="AH72" s="226">
        <v>0</v>
      </c>
      <c r="AI72" s="226">
        <v>0</v>
      </c>
      <c r="AJ72" s="226">
        <v>0</v>
      </c>
      <c r="AK72" s="235">
        <f t="shared" si="6"/>
        <v>30</v>
      </c>
      <c r="AL72" s="226">
        <v>0</v>
      </c>
      <c r="AM72" s="226">
        <v>0</v>
      </c>
      <c r="AN72" s="226">
        <v>0</v>
      </c>
      <c r="AO72" s="226">
        <v>30</v>
      </c>
      <c r="AP72" s="226">
        <v>0</v>
      </c>
      <c r="AQ72" s="226">
        <v>0</v>
      </c>
      <c r="AR72" s="226">
        <v>0</v>
      </c>
      <c r="AS72" s="227">
        <v>0</v>
      </c>
    </row>
    <row r="73" spans="1:45" x14ac:dyDescent="0.25">
      <c r="A73" s="283" t="s">
        <v>276</v>
      </c>
      <c r="B73" s="284"/>
      <c r="C73" s="249">
        <f t="shared" si="0"/>
        <v>578</v>
      </c>
      <c r="D73" s="235">
        <f t="shared" si="1"/>
        <v>163</v>
      </c>
      <c r="E73" s="222">
        <v>105</v>
      </c>
      <c r="F73" s="222">
        <v>0</v>
      </c>
      <c r="G73" s="226">
        <v>58</v>
      </c>
      <c r="H73" s="227">
        <v>0</v>
      </c>
      <c r="I73" s="235">
        <f t="shared" si="2"/>
        <v>321</v>
      </c>
      <c r="J73" s="222">
        <v>210</v>
      </c>
      <c r="K73" s="221">
        <v>0</v>
      </c>
      <c r="L73" s="254">
        <v>111</v>
      </c>
      <c r="M73" s="221">
        <v>0</v>
      </c>
      <c r="N73" s="235">
        <f t="shared" si="3"/>
        <v>35</v>
      </c>
      <c r="O73" s="222">
        <v>35</v>
      </c>
      <c r="P73" s="222">
        <v>0</v>
      </c>
      <c r="Q73" s="226">
        <v>0</v>
      </c>
      <c r="R73" s="227">
        <v>0</v>
      </c>
      <c r="S73" s="235">
        <f t="shared" si="4"/>
        <v>59</v>
      </c>
      <c r="T73" s="226">
        <v>59</v>
      </c>
      <c r="U73" s="226">
        <v>0</v>
      </c>
      <c r="V73" s="226">
        <v>0</v>
      </c>
      <c r="W73" s="226">
        <v>0</v>
      </c>
      <c r="X73" s="235">
        <f t="shared" si="5"/>
        <v>0</v>
      </c>
      <c r="Y73" s="226">
        <v>0</v>
      </c>
      <c r="Z73" s="226">
        <v>0</v>
      </c>
      <c r="AA73" s="226">
        <v>0</v>
      </c>
      <c r="AB73" s="226">
        <v>0</v>
      </c>
      <c r="AC73" s="226">
        <v>0</v>
      </c>
      <c r="AD73" s="226">
        <v>0</v>
      </c>
      <c r="AE73" s="226">
        <v>0</v>
      </c>
      <c r="AF73" s="226">
        <v>0</v>
      </c>
      <c r="AG73" s="226">
        <v>0</v>
      </c>
      <c r="AH73" s="226">
        <v>0</v>
      </c>
      <c r="AI73" s="226">
        <v>0</v>
      </c>
      <c r="AJ73" s="226">
        <v>0</v>
      </c>
      <c r="AK73" s="235">
        <f t="shared" si="6"/>
        <v>0</v>
      </c>
      <c r="AL73" s="226">
        <v>0</v>
      </c>
      <c r="AM73" s="226">
        <v>0</v>
      </c>
      <c r="AN73" s="226">
        <v>0</v>
      </c>
      <c r="AO73" s="226">
        <v>0</v>
      </c>
      <c r="AP73" s="226">
        <v>0</v>
      </c>
      <c r="AQ73" s="226">
        <v>0</v>
      </c>
      <c r="AR73" s="226">
        <v>0</v>
      </c>
      <c r="AS73" s="227">
        <v>0</v>
      </c>
    </row>
    <row r="74" spans="1:45" x14ac:dyDescent="0.25">
      <c r="A74" s="283" t="s">
        <v>277</v>
      </c>
      <c r="B74" s="284"/>
      <c r="C74" s="249">
        <f t="shared" si="0"/>
        <v>1555</v>
      </c>
      <c r="D74" s="235">
        <f t="shared" si="1"/>
        <v>143</v>
      </c>
      <c r="E74" s="222">
        <v>68</v>
      </c>
      <c r="F74" s="222">
        <v>0</v>
      </c>
      <c r="G74" s="226">
        <v>75</v>
      </c>
      <c r="H74" s="227">
        <v>0</v>
      </c>
      <c r="I74" s="235">
        <f t="shared" si="2"/>
        <v>562</v>
      </c>
      <c r="J74" s="222">
        <v>332</v>
      </c>
      <c r="K74" s="221">
        <v>0</v>
      </c>
      <c r="L74" s="254">
        <v>230</v>
      </c>
      <c r="M74" s="221">
        <v>0</v>
      </c>
      <c r="N74" s="235">
        <f t="shared" si="3"/>
        <v>151</v>
      </c>
      <c r="O74" s="222">
        <v>151</v>
      </c>
      <c r="P74" s="222">
        <v>0</v>
      </c>
      <c r="Q74" s="226">
        <v>0</v>
      </c>
      <c r="R74" s="227">
        <v>0</v>
      </c>
      <c r="S74" s="235">
        <f t="shared" si="4"/>
        <v>130</v>
      </c>
      <c r="T74" s="226">
        <v>130</v>
      </c>
      <c r="U74" s="226">
        <v>0</v>
      </c>
      <c r="V74" s="226">
        <v>0</v>
      </c>
      <c r="W74" s="226">
        <v>0</v>
      </c>
      <c r="X74" s="235">
        <f t="shared" si="5"/>
        <v>229</v>
      </c>
      <c r="Y74" s="226">
        <v>0</v>
      </c>
      <c r="Z74" s="226">
        <v>0</v>
      </c>
      <c r="AA74" s="226">
        <v>229</v>
      </c>
      <c r="AB74" s="226">
        <v>0</v>
      </c>
      <c r="AC74" s="226">
        <v>0</v>
      </c>
      <c r="AD74" s="226">
        <v>0</v>
      </c>
      <c r="AE74" s="226">
        <v>0</v>
      </c>
      <c r="AF74" s="226">
        <v>0</v>
      </c>
      <c r="AG74" s="226">
        <v>0</v>
      </c>
      <c r="AH74" s="226">
        <v>0</v>
      </c>
      <c r="AI74" s="226">
        <v>0</v>
      </c>
      <c r="AJ74" s="226">
        <v>0</v>
      </c>
      <c r="AK74" s="235">
        <f t="shared" si="6"/>
        <v>340</v>
      </c>
      <c r="AL74" s="226">
        <v>87</v>
      </c>
      <c r="AM74" s="226">
        <v>0</v>
      </c>
      <c r="AN74" s="226">
        <v>253</v>
      </c>
      <c r="AO74" s="226">
        <v>0</v>
      </c>
      <c r="AP74" s="226">
        <v>0</v>
      </c>
      <c r="AQ74" s="226">
        <v>0</v>
      </c>
      <c r="AR74" s="226">
        <v>0</v>
      </c>
      <c r="AS74" s="227">
        <v>0</v>
      </c>
    </row>
    <row r="75" spans="1:45" x14ac:dyDescent="0.25">
      <c r="A75" s="283" t="s">
        <v>278</v>
      </c>
      <c r="B75" s="284"/>
      <c r="C75" s="249">
        <f t="shared" si="0"/>
        <v>8</v>
      </c>
      <c r="D75" s="235">
        <f t="shared" si="1"/>
        <v>0</v>
      </c>
      <c r="E75" s="222">
        <v>0</v>
      </c>
      <c r="F75" s="222">
        <v>0</v>
      </c>
      <c r="G75" s="226">
        <v>0</v>
      </c>
      <c r="H75" s="227">
        <v>0</v>
      </c>
      <c r="I75" s="235">
        <f t="shared" si="2"/>
        <v>0</v>
      </c>
      <c r="J75" s="222">
        <v>0</v>
      </c>
      <c r="K75" s="221">
        <v>0</v>
      </c>
      <c r="L75" s="254">
        <v>0</v>
      </c>
      <c r="M75" s="221">
        <v>0</v>
      </c>
      <c r="N75" s="235">
        <f t="shared" si="3"/>
        <v>0</v>
      </c>
      <c r="O75" s="222">
        <v>0</v>
      </c>
      <c r="P75" s="222">
        <v>0</v>
      </c>
      <c r="Q75" s="226">
        <v>0</v>
      </c>
      <c r="R75" s="227">
        <v>0</v>
      </c>
      <c r="S75" s="235">
        <f t="shared" si="4"/>
        <v>8</v>
      </c>
      <c r="T75" s="226">
        <v>8</v>
      </c>
      <c r="U75" s="226">
        <v>0</v>
      </c>
      <c r="V75" s="226">
        <v>0</v>
      </c>
      <c r="W75" s="226">
        <v>0</v>
      </c>
      <c r="X75" s="235">
        <f t="shared" si="5"/>
        <v>0</v>
      </c>
      <c r="Y75" s="226">
        <v>0</v>
      </c>
      <c r="Z75" s="226">
        <v>0</v>
      </c>
      <c r="AA75" s="226">
        <v>0</v>
      </c>
      <c r="AB75" s="226">
        <v>0</v>
      </c>
      <c r="AC75" s="226">
        <v>0</v>
      </c>
      <c r="AD75" s="226">
        <v>0</v>
      </c>
      <c r="AE75" s="226">
        <v>0</v>
      </c>
      <c r="AF75" s="226">
        <v>0</v>
      </c>
      <c r="AG75" s="226">
        <v>0</v>
      </c>
      <c r="AH75" s="226">
        <v>0</v>
      </c>
      <c r="AI75" s="226">
        <v>0</v>
      </c>
      <c r="AJ75" s="226">
        <v>0</v>
      </c>
      <c r="AK75" s="235">
        <f t="shared" si="6"/>
        <v>0</v>
      </c>
      <c r="AL75" s="226">
        <v>0</v>
      </c>
      <c r="AM75" s="226">
        <v>0</v>
      </c>
      <c r="AN75" s="226">
        <v>0</v>
      </c>
      <c r="AO75" s="226">
        <v>0</v>
      </c>
      <c r="AP75" s="226">
        <v>0</v>
      </c>
      <c r="AQ75" s="226">
        <v>0</v>
      </c>
      <c r="AR75" s="226">
        <v>0</v>
      </c>
      <c r="AS75" s="227">
        <v>0</v>
      </c>
    </row>
    <row r="76" spans="1:45" x14ac:dyDescent="0.25">
      <c r="A76" s="283" t="s">
        <v>279</v>
      </c>
      <c r="B76" s="284"/>
      <c r="C76" s="249">
        <f t="shared" si="0"/>
        <v>96</v>
      </c>
      <c r="D76" s="235">
        <f t="shared" si="1"/>
        <v>14</v>
      </c>
      <c r="E76" s="222">
        <v>3</v>
      </c>
      <c r="F76" s="222">
        <v>0</v>
      </c>
      <c r="G76" s="226">
        <v>11</v>
      </c>
      <c r="H76" s="227">
        <v>0</v>
      </c>
      <c r="I76" s="235">
        <f t="shared" si="2"/>
        <v>82</v>
      </c>
      <c r="J76" s="222">
        <v>63</v>
      </c>
      <c r="K76" s="221">
        <v>0</v>
      </c>
      <c r="L76" s="254">
        <v>19</v>
      </c>
      <c r="M76" s="221">
        <v>0</v>
      </c>
      <c r="N76" s="235">
        <f t="shared" si="3"/>
        <v>0</v>
      </c>
      <c r="O76" s="222">
        <v>0</v>
      </c>
      <c r="P76" s="222">
        <v>0</v>
      </c>
      <c r="Q76" s="226">
        <v>0</v>
      </c>
      <c r="R76" s="227">
        <v>0</v>
      </c>
      <c r="S76" s="235">
        <f t="shared" si="4"/>
        <v>0</v>
      </c>
      <c r="T76" s="226">
        <v>0</v>
      </c>
      <c r="U76" s="226">
        <v>0</v>
      </c>
      <c r="V76" s="226">
        <v>0</v>
      </c>
      <c r="W76" s="226">
        <v>0</v>
      </c>
      <c r="X76" s="235">
        <f t="shared" si="5"/>
        <v>0</v>
      </c>
      <c r="Y76" s="226">
        <v>0</v>
      </c>
      <c r="Z76" s="226">
        <v>0</v>
      </c>
      <c r="AA76" s="226">
        <v>0</v>
      </c>
      <c r="AB76" s="226">
        <v>0</v>
      </c>
      <c r="AC76" s="226">
        <v>0</v>
      </c>
      <c r="AD76" s="226">
        <v>0</v>
      </c>
      <c r="AE76" s="226">
        <v>0</v>
      </c>
      <c r="AF76" s="226">
        <v>0</v>
      </c>
      <c r="AG76" s="226">
        <v>0</v>
      </c>
      <c r="AH76" s="226">
        <v>0</v>
      </c>
      <c r="AI76" s="226">
        <v>0</v>
      </c>
      <c r="AJ76" s="226">
        <v>0</v>
      </c>
      <c r="AK76" s="235">
        <f t="shared" si="6"/>
        <v>0</v>
      </c>
      <c r="AL76" s="226">
        <v>0</v>
      </c>
      <c r="AM76" s="226">
        <v>0</v>
      </c>
      <c r="AN76" s="226">
        <v>0</v>
      </c>
      <c r="AO76" s="226">
        <v>0</v>
      </c>
      <c r="AP76" s="226">
        <v>0</v>
      </c>
      <c r="AQ76" s="226">
        <v>0</v>
      </c>
      <c r="AR76" s="226">
        <v>0</v>
      </c>
      <c r="AS76" s="227">
        <v>0</v>
      </c>
    </row>
    <row r="77" spans="1:45" x14ac:dyDescent="0.25">
      <c r="A77" s="283" t="s">
        <v>280</v>
      </c>
      <c r="B77" s="284"/>
      <c r="C77" s="249">
        <f t="shared" si="0"/>
        <v>1492</v>
      </c>
      <c r="D77" s="235">
        <f t="shared" si="1"/>
        <v>509</v>
      </c>
      <c r="E77" s="222">
        <v>321</v>
      </c>
      <c r="F77" s="222">
        <v>0</v>
      </c>
      <c r="G77" s="226">
        <v>188</v>
      </c>
      <c r="H77" s="227">
        <v>0</v>
      </c>
      <c r="I77" s="235">
        <f t="shared" si="2"/>
        <v>644</v>
      </c>
      <c r="J77" s="222">
        <v>396</v>
      </c>
      <c r="K77" s="221">
        <v>0</v>
      </c>
      <c r="L77" s="254">
        <v>248</v>
      </c>
      <c r="M77" s="221">
        <v>0</v>
      </c>
      <c r="N77" s="235">
        <f t="shared" si="3"/>
        <v>61</v>
      </c>
      <c r="O77" s="222">
        <v>61</v>
      </c>
      <c r="P77" s="222">
        <v>0</v>
      </c>
      <c r="Q77" s="226">
        <v>0</v>
      </c>
      <c r="R77" s="227">
        <v>0</v>
      </c>
      <c r="S77" s="235">
        <f t="shared" si="4"/>
        <v>189</v>
      </c>
      <c r="T77" s="226">
        <v>189</v>
      </c>
      <c r="U77" s="226">
        <v>0</v>
      </c>
      <c r="V77" s="226">
        <v>0</v>
      </c>
      <c r="W77" s="226">
        <v>0</v>
      </c>
      <c r="X77" s="235">
        <f t="shared" si="5"/>
        <v>0</v>
      </c>
      <c r="Y77" s="226">
        <v>0</v>
      </c>
      <c r="Z77" s="226">
        <v>0</v>
      </c>
      <c r="AA77" s="226">
        <v>0</v>
      </c>
      <c r="AB77" s="226">
        <v>0</v>
      </c>
      <c r="AC77" s="226">
        <v>0</v>
      </c>
      <c r="AD77" s="226">
        <v>0</v>
      </c>
      <c r="AE77" s="226">
        <v>0</v>
      </c>
      <c r="AF77" s="226">
        <v>0</v>
      </c>
      <c r="AG77" s="226">
        <v>0</v>
      </c>
      <c r="AH77" s="226">
        <v>0</v>
      </c>
      <c r="AI77" s="226">
        <v>0</v>
      </c>
      <c r="AJ77" s="226">
        <v>0</v>
      </c>
      <c r="AK77" s="235">
        <f t="shared" si="6"/>
        <v>89</v>
      </c>
      <c r="AL77" s="226">
        <v>0</v>
      </c>
      <c r="AM77" s="226">
        <v>0</v>
      </c>
      <c r="AN77" s="226">
        <v>89</v>
      </c>
      <c r="AO77" s="226">
        <v>0</v>
      </c>
      <c r="AP77" s="226">
        <v>0</v>
      </c>
      <c r="AQ77" s="226">
        <v>0</v>
      </c>
      <c r="AR77" s="226">
        <v>0</v>
      </c>
      <c r="AS77" s="227">
        <v>0</v>
      </c>
    </row>
    <row r="78" spans="1:45" x14ac:dyDescent="0.25">
      <c r="A78" s="283" t="s">
        <v>281</v>
      </c>
      <c r="B78" s="284"/>
      <c r="C78" s="249">
        <f t="shared" si="0"/>
        <v>15</v>
      </c>
      <c r="D78" s="235">
        <f t="shared" si="1"/>
        <v>0</v>
      </c>
      <c r="E78" s="222">
        <v>0</v>
      </c>
      <c r="F78" s="222">
        <v>0</v>
      </c>
      <c r="G78" s="226">
        <v>0</v>
      </c>
      <c r="H78" s="227">
        <v>0</v>
      </c>
      <c r="I78" s="235">
        <f t="shared" si="2"/>
        <v>0</v>
      </c>
      <c r="J78" s="222">
        <v>0</v>
      </c>
      <c r="K78" s="221">
        <v>0</v>
      </c>
      <c r="L78" s="254">
        <v>0</v>
      </c>
      <c r="M78" s="221">
        <v>0</v>
      </c>
      <c r="N78" s="235">
        <f t="shared" si="3"/>
        <v>0</v>
      </c>
      <c r="O78" s="222">
        <v>0</v>
      </c>
      <c r="P78" s="222">
        <v>0</v>
      </c>
      <c r="Q78" s="226">
        <v>0</v>
      </c>
      <c r="R78" s="227">
        <v>0</v>
      </c>
      <c r="S78" s="235">
        <f t="shared" si="4"/>
        <v>15</v>
      </c>
      <c r="T78" s="226">
        <v>15</v>
      </c>
      <c r="U78" s="226">
        <v>0</v>
      </c>
      <c r="V78" s="226">
        <v>0</v>
      </c>
      <c r="W78" s="226">
        <v>0</v>
      </c>
      <c r="X78" s="235">
        <f t="shared" si="5"/>
        <v>0</v>
      </c>
      <c r="Y78" s="226">
        <v>0</v>
      </c>
      <c r="Z78" s="226">
        <v>0</v>
      </c>
      <c r="AA78" s="226">
        <v>0</v>
      </c>
      <c r="AB78" s="226">
        <v>0</v>
      </c>
      <c r="AC78" s="226">
        <v>0</v>
      </c>
      <c r="AD78" s="226">
        <v>0</v>
      </c>
      <c r="AE78" s="226">
        <v>0</v>
      </c>
      <c r="AF78" s="226">
        <v>0</v>
      </c>
      <c r="AG78" s="226">
        <v>0</v>
      </c>
      <c r="AH78" s="226">
        <v>0</v>
      </c>
      <c r="AI78" s="226">
        <v>0</v>
      </c>
      <c r="AJ78" s="226">
        <v>0</v>
      </c>
      <c r="AK78" s="235">
        <f t="shared" si="6"/>
        <v>0</v>
      </c>
      <c r="AL78" s="226">
        <v>0</v>
      </c>
      <c r="AM78" s="226">
        <v>0</v>
      </c>
      <c r="AN78" s="226">
        <v>0</v>
      </c>
      <c r="AO78" s="226">
        <v>0</v>
      </c>
      <c r="AP78" s="226">
        <v>0</v>
      </c>
      <c r="AQ78" s="226">
        <v>0</v>
      </c>
      <c r="AR78" s="226">
        <v>0</v>
      </c>
      <c r="AS78" s="227">
        <v>0</v>
      </c>
    </row>
    <row r="79" spans="1:45" x14ac:dyDescent="0.25">
      <c r="A79" s="283" t="s">
        <v>282</v>
      </c>
      <c r="B79" s="284"/>
      <c r="C79" s="249">
        <f t="shared" si="0"/>
        <v>0</v>
      </c>
      <c r="D79" s="235">
        <f t="shared" si="1"/>
        <v>0</v>
      </c>
      <c r="E79" s="222">
        <v>0</v>
      </c>
      <c r="F79" s="222">
        <v>0</v>
      </c>
      <c r="G79" s="226">
        <v>0</v>
      </c>
      <c r="H79" s="227">
        <v>0</v>
      </c>
      <c r="I79" s="235">
        <f t="shared" si="2"/>
        <v>0</v>
      </c>
      <c r="J79" s="222">
        <v>0</v>
      </c>
      <c r="K79" s="221">
        <v>0</v>
      </c>
      <c r="L79" s="254">
        <v>0</v>
      </c>
      <c r="M79" s="221">
        <v>0</v>
      </c>
      <c r="N79" s="235">
        <f t="shared" si="3"/>
        <v>0</v>
      </c>
      <c r="O79" s="222">
        <v>0</v>
      </c>
      <c r="P79" s="222">
        <v>0</v>
      </c>
      <c r="Q79" s="226">
        <v>0</v>
      </c>
      <c r="R79" s="227">
        <v>0</v>
      </c>
      <c r="S79" s="235">
        <f t="shared" si="4"/>
        <v>0</v>
      </c>
      <c r="T79" s="226">
        <v>0</v>
      </c>
      <c r="U79" s="226">
        <v>0</v>
      </c>
      <c r="V79" s="226">
        <v>0</v>
      </c>
      <c r="W79" s="226">
        <v>0</v>
      </c>
      <c r="X79" s="235">
        <f t="shared" si="5"/>
        <v>0</v>
      </c>
      <c r="Y79" s="226">
        <v>0</v>
      </c>
      <c r="Z79" s="226">
        <v>0</v>
      </c>
      <c r="AA79" s="226">
        <v>0</v>
      </c>
      <c r="AB79" s="226">
        <v>0</v>
      </c>
      <c r="AC79" s="226">
        <v>0</v>
      </c>
      <c r="AD79" s="226">
        <v>0</v>
      </c>
      <c r="AE79" s="226">
        <v>0</v>
      </c>
      <c r="AF79" s="226">
        <v>0</v>
      </c>
      <c r="AG79" s="226">
        <v>0</v>
      </c>
      <c r="AH79" s="226">
        <v>0</v>
      </c>
      <c r="AI79" s="226">
        <v>0</v>
      </c>
      <c r="AJ79" s="226">
        <v>0</v>
      </c>
      <c r="AK79" s="235">
        <f t="shared" si="6"/>
        <v>0</v>
      </c>
      <c r="AL79" s="226">
        <v>0</v>
      </c>
      <c r="AM79" s="226">
        <v>0</v>
      </c>
      <c r="AN79" s="226">
        <v>0</v>
      </c>
      <c r="AO79" s="226">
        <v>0</v>
      </c>
      <c r="AP79" s="226">
        <v>0</v>
      </c>
      <c r="AQ79" s="226">
        <v>0</v>
      </c>
      <c r="AR79" s="226">
        <v>0</v>
      </c>
      <c r="AS79" s="227">
        <v>0</v>
      </c>
    </row>
    <row r="80" spans="1:45" x14ac:dyDescent="0.25">
      <c r="A80" s="283" t="s">
        <v>283</v>
      </c>
      <c r="B80" s="284"/>
      <c r="C80" s="249">
        <f t="shared" si="0"/>
        <v>1253</v>
      </c>
      <c r="D80" s="235">
        <f t="shared" si="1"/>
        <v>373</v>
      </c>
      <c r="E80" s="222">
        <v>199</v>
      </c>
      <c r="F80" s="222">
        <v>0</v>
      </c>
      <c r="G80" s="226">
        <v>174</v>
      </c>
      <c r="H80" s="227">
        <v>0</v>
      </c>
      <c r="I80" s="235">
        <f t="shared" si="2"/>
        <v>624</v>
      </c>
      <c r="J80" s="222">
        <v>350</v>
      </c>
      <c r="K80" s="221">
        <v>0</v>
      </c>
      <c r="L80" s="254">
        <v>274</v>
      </c>
      <c r="M80" s="221">
        <v>0</v>
      </c>
      <c r="N80" s="235">
        <f t="shared" si="3"/>
        <v>181</v>
      </c>
      <c r="O80" s="222">
        <v>181</v>
      </c>
      <c r="P80" s="222">
        <v>0</v>
      </c>
      <c r="Q80" s="226">
        <v>0</v>
      </c>
      <c r="R80" s="227">
        <v>0</v>
      </c>
      <c r="S80" s="235">
        <f t="shared" si="4"/>
        <v>75</v>
      </c>
      <c r="T80" s="226">
        <v>75</v>
      </c>
      <c r="U80" s="226">
        <v>0</v>
      </c>
      <c r="V80" s="226">
        <v>0</v>
      </c>
      <c r="W80" s="226">
        <v>0</v>
      </c>
      <c r="X80" s="235">
        <f t="shared" si="5"/>
        <v>0</v>
      </c>
      <c r="Y80" s="226">
        <v>0</v>
      </c>
      <c r="Z80" s="226">
        <v>0</v>
      </c>
      <c r="AA80" s="226">
        <v>0</v>
      </c>
      <c r="AB80" s="226">
        <v>0</v>
      </c>
      <c r="AC80" s="226">
        <v>0</v>
      </c>
      <c r="AD80" s="226">
        <v>0</v>
      </c>
      <c r="AE80" s="226">
        <v>0</v>
      </c>
      <c r="AF80" s="226">
        <v>0</v>
      </c>
      <c r="AG80" s="226">
        <v>0</v>
      </c>
      <c r="AH80" s="226">
        <v>0</v>
      </c>
      <c r="AI80" s="226">
        <v>0</v>
      </c>
      <c r="AJ80" s="226">
        <v>0</v>
      </c>
      <c r="AK80" s="235">
        <f t="shared" si="6"/>
        <v>0</v>
      </c>
      <c r="AL80" s="226">
        <v>0</v>
      </c>
      <c r="AM80" s="226">
        <v>0</v>
      </c>
      <c r="AN80" s="226">
        <v>0</v>
      </c>
      <c r="AO80" s="226">
        <v>0</v>
      </c>
      <c r="AP80" s="226">
        <v>0</v>
      </c>
      <c r="AQ80" s="226">
        <v>0</v>
      </c>
      <c r="AR80" s="226">
        <v>0</v>
      </c>
      <c r="AS80" s="227">
        <v>0</v>
      </c>
    </row>
    <row r="81" spans="1:45" x14ac:dyDescent="0.25">
      <c r="A81" s="283" t="s">
        <v>284</v>
      </c>
      <c r="B81" s="284"/>
      <c r="C81" s="249">
        <f t="shared" si="0"/>
        <v>56</v>
      </c>
      <c r="D81" s="235">
        <f t="shared" si="1"/>
        <v>0</v>
      </c>
      <c r="E81" s="222">
        <v>0</v>
      </c>
      <c r="F81" s="222">
        <v>0</v>
      </c>
      <c r="G81" s="226">
        <v>0</v>
      </c>
      <c r="H81" s="227">
        <v>0</v>
      </c>
      <c r="I81" s="235">
        <f t="shared" si="2"/>
        <v>0</v>
      </c>
      <c r="J81" s="222">
        <v>0</v>
      </c>
      <c r="K81" s="221">
        <v>0</v>
      </c>
      <c r="L81" s="254">
        <v>0</v>
      </c>
      <c r="M81" s="221">
        <v>0</v>
      </c>
      <c r="N81" s="235">
        <f t="shared" si="3"/>
        <v>0</v>
      </c>
      <c r="O81" s="222">
        <v>0</v>
      </c>
      <c r="P81" s="222">
        <v>0</v>
      </c>
      <c r="Q81" s="226">
        <v>0</v>
      </c>
      <c r="R81" s="227">
        <v>0</v>
      </c>
      <c r="S81" s="235">
        <f t="shared" si="4"/>
        <v>56</v>
      </c>
      <c r="T81" s="226">
        <v>56</v>
      </c>
      <c r="U81" s="226">
        <v>0</v>
      </c>
      <c r="V81" s="226">
        <v>0</v>
      </c>
      <c r="W81" s="226">
        <v>0</v>
      </c>
      <c r="X81" s="235">
        <f t="shared" si="5"/>
        <v>0</v>
      </c>
      <c r="Y81" s="226">
        <v>0</v>
      </c>
      <c r="Z81" s="226">
        <v>0</v>
      </c>
      <c r="AA81" s="226">
        <v>0</v>
      </c>
      <c r="AB81" s="226">
        <v>0</v>
      </c>
      <c r="AC81" s="226">
        <v>0</v>
      </c>
      <c r="AD81" s="226">
        <v>0</v>
      </c>
      <c r="AE81" s="226">
        <v>0</v>
      </c>
      <c r="AF81" s="226">
        <v>0</v>
      </c>
      <c r="AG81" s="226">
        <v>0</v>
      </c>
      <c r="AH81" s="226">
        <v>0</v>
      </c>
      <c r="AI81" s="226">
        <v>0</v>
      </c>
      <c r="AJ81" s="226">
        <v>0</v>
      </c>
      <c r="AK81" s="235">
        <f t="shared" si="6"/>
        <v>0</v>
      </c>
      <c r="AL81" s="226">
        <v>0</v>
      </c>
      <c r="AM81" s="226">
        <v>0</v>
      </c>
      <c r="AN81" s="226">
        <v>0</v>
      </c>
      <c r="AO81" s="226">
        <v>0</v>
      </c>
      <c r="AP81" s="226">
        <v>0</v>
      </c>
      <c r="AQ81" s="226">
        <v>0</v>
      </c>
      <c r="AR81" s="226">
        <v>0</v>
      </c>
      <c r="AS81" s="227">
        <v>0</v>
      </c>
    </row>
    <row r="82" spans="1:45" x14ac:dyDescent="0.25">
      <c r="A82" s="283" t="s">
        <v>285</v>
      </c>
      <c r="B82" s="284"/>
      <c r="C82" s="249">
        <f t="shared" si="0"/>
        <v>31</v>
      </c>
      <c r="D82" s="235">
        <f t="shared" si="1"/>
        <v>0</v>
      </c>
      <c r="E82" s="222">
        <v>0</v>
      </c>
      <c r="F82" s="222">
        <v>0</v>
      </c>
      <c r="G82" s="226">
        <v>0</v>
      </c>
      <c r="H82" s="227">
        <v>0</v>
      </c>
      <c r="I82" s="235">
        <f t="shared" si="2"/>
        <v>0</v>
      </c>
      <c r="J82" s="222">
        <v>0</v>
      </c>
      <c r="K82" s="221">
        <v>0</v>
      </c>
      <c r="L82" s="254">
        <v>0</v>
      </c>
      <c r="M82" s="221">
        <v>0</v>
      </c>
      <c r="N82" s="235">
        <f t="shared" si="3"/>
        <v>0</v>
      </c>
      <c r="O82" s="222">
        <v>0</v>
      </c>
      <c r="P82" s="222">
        <v>0</v>
      </c>
      <c r="Q82" s="226">
        <v>0</v>
      </c>
      <c r="R82" s="227">
        <v>0</v>
      </c>
      <c r="S82" s="235">
        <f t="shared" si="4"/>
        <v>31</v>
      </c>
      <c r="T82" s="226">
        <v>31</v>
      </c>
      <c r="U82" s="226">
        <v>0</v>
      </c>
      <c r="V82" s="226">
        <v>0</v>
      </c>
      <c r="W82" s="226">
        <v>0</v>
      </c>
      <c r="X82" s="235">
        <f t="shared" si="5"/>
        <v>0</v>
      </c>
      <c r="Y82" s="226">
        <v>0</v>
      </c>
      <c r="Z82" s="226">
        <v>0</v>
      </c>
      <c r="AA82" s="226">
        <v>0</v>
      </c>
      <c r="AB82" s="226">
        <v>0</v>
      </c>
      <c r="AC82" s="226">
        <v>0</v>
      </c>
      <c r="AD82" s="226">
        <v>0</v>
      </c>
      <c r="AE82" s="226">
        <v>0</v>
      </c>
      <c r="AF82" s="226">
        <v>0</v>
      </c>
      <c r="AG82" s="226">
        <v>0</v>
      </c>
      <c r="AH82" s="226">
        <v>0</v>
      </c>
      <c r="AI82" s="226">
        <v>0</v>
      </c>
      <c r="AJ82" s="226">
        <v>0</v>
      </c>
      <c r="AK82" s="235">
        <f t="shared" si="6"/>
        <v>0</v>
      </c>
      <c r="AL82" s="226">
        <v>0</v>
      </c>
      <c r="AM82" s="226">
        <v>0</v>
      </c>
      <c r="AN82" s="226">
        <v>0</v>
      </c>
      <c r="AO82" s="226">
        <v>0</v>
      </c>
      <c r="AP82" s="226">
        <v>0</v>
      </c>
      <c r="AQ82" s="226">
        <v>0</v>
      </c>
      <c r="AR82" s="226">
        <v>0</v>
      </c>
      <c r="AS82" s="227">
        <v>0</v>
      </c>
    </row>
    <row r="83" spans="1:45" x14ac:dyDescent="0.25">
      <c r="A83" s="283" t="s">
        <v>286</v>
      </c>
      <c r="B83" s="284"/>
      <c r="C83" s="249">
        <f t="shared" si="0"/>
        <v>3393</v>
      </c>
      <c r="D83" s="235">
        <f t="shared" si="1"/>
        <v>663</v>
      </c>
      <c r="E83" s="222">
        <v>272</v>
      </c>
      <c r="F83" s="222">
        <v>0</v>
      </c>
      <c r="G83" s="226">
        <v>391</v>
      </c>
      <c r="H83" s="227">
        <v>0</v>
      </c>
      <c r="I83" s="235">
        <f t="shared" si="2"/>
        <v>2072</v>
      </c>
      <c r="J83" s="222">
        <v>1327</v>
      </c>
      <c r="K83" s="221">
        <v>0</v>
      </c>
      <c r="L83" s="254">
        <v>745</v>
      </c>
      <c r="M83" s="221">
        <v>0</v>
      </c>
      <c r="N83" s="235">
        <f t="shared" si="3"/>
        <v>255</v>
      </c>
      <c r="O83" s="222">
        <v>255</v>
      </c>
      <c r="P83" s="222">
        <v>0</v>
      </c>
      <c r="Q83" s="226">
        <v>0</v>
      </c>
      <c r="R83" s="227">
        <v>0</v>
      </c>
      <c r="S83" s="235">
        <f t="shared" si="4"/>
        <v>334</v>
      </c>
      <c r="T83" s="226">
        <v>334</v>
      </c>
      <c r="U83" s="226">
        <v>0</v>
      </c>
      <c r="V83" s="226">
        <v>0</v>
      </c>
      <c r="W83" s="226">
        <v>0</v>
      </c>
      <c r="X83" s="235">
        <f t="shared" si="5"/>
        <v>6</v>
      </c>
      <c r="Y83" s="226">
        <v>0</v>
      </c>
      <c r="Z83" s="226">
        <v>0</v>
      </c>
      <c r="AA83" s="226">
        <v>6</v>
      </c>
      <c r="AB83" s="226">
        <v>0</v>
      </c>
      <c r="AC83" s="226">
        <v>0</v>
      </c>
      <c r="AD83" s="226">
        <v>0</v>
      </c>
      <c r="AE83" s="226">
        <v>0</v>
      </c>
      <c r="AF83" s="226">
        <v>0</v>
      </c>
      <c r="AG83" s="226">
        <v>0</v>
      </c>
      <c r="AH83" s="226">
        <v>0</v>
      </c>
      <c r="AI83" s="226">
        <v>0</v>
      </c>
      <c r="AJ83" s="226">
        <v>0</v>
      </c>
      <c r="AK83" s="235">
        <f t="shared" si="6"/>
        <v>63</v>
      </c>
      <c r="AL83" s="226">
        <v>0</v>
      </c>
      <c r="AM83" s="226">
        <v>0</v>
      </c>
      <c r="AN83" s="226">
        <v>63</v>
      </c>
      <c r="AO83" s="226">
        <v>0</v>
      </c>
      <c r="AP83" s="226">
        <v>0</v>
      </c>
      <c r="AQ83" s="226">
        <v>0</v>
      </c>
      <c r="AR83" s="226">
        <v>0</v>
      </c>
      <c r="AS83" s="227">
        <v>0</v>
      </c>
    </row>
    <row r="84" spans="1:45" x14ac:dyDescent="0.25">
      <c r="A84" s="283" t="s">
        <v>287</v>
      </c>
      <c r="B84" s="284"/>
      <c r="C84" s="249">
        <f t="shared" si="0"/>
        <v>72</v>
      </c>
      <c r="D84" s="235">
        <f t="shared" si="1"/>
        <v>16</v>
      </c>
      <c r="E84" s="222">
        <v>6</v>
      </c>
      <c r="F84" s="222">
        <v>0</v>
      </c>
      <c r="G84" s="226">
        <v>10</v>
      </c>
      <c r="H84" s="227">
        <v>0</v>
      </c>
      <c r="I84" s="235">
        <f t="shared" si="2"/>
        <v>56</v>
      </c>
      <c r="J84" s="222">
        <v>37</v>
      </c>
      <c r="K84" s="221">
        <v>0</v>
      </c>
      <c r="L84" s="254">
        <v>19</v>
      </c>
      <c r="M84" s="221">
        <v>0</v>
      </c>
      <c r="N84" s="235">
        <f t="shared" si="3"/>
        <v>0</v>
      </c>
      <c r="O84" s="222">
        <v>0</v>
      </c>
      <c r="P84" s="222">
        <v>0</v>
      </c>
      <c r="Q84" s="226">
        <v>0</v>
      </c>
      <c r="R84" s="227">
        <v>0</v>
      </c>
      <c r="S84" s="235">
        <f t="shared" si="4"/>
        <v>0</v>
      </c>
      <c r="T84" s="226">
        <v>0</v>
      </c>
      <c r="U84" s="226">
        <v>0</v>
      </c>
      <c r="V84" s="226">
        <v>0</v>
      </c>
      <c r="W84" s="226">
        <v>0</v>
      </c>
      <c r="X84" s="235">
        <f t="shared" si="5"/>
        <v>0</v>
      </c>
      <c r="Y84" s="226">
        <v>0</v>
      </c>
      <c r="Z84" s="226">
        <v>0</v>
      </c>
      <c r="AA84" s="226">
        <v>0</v>
      </c>
      <c r="AB84" s="226">
        <v>0</v>
      </c>
      <c r="AC84" s="226">
        <v>0</v>
      </c>
      <c r="AD84" s="226">
        <v>0</v>
      </c>
      <c r="AE84" s="226">
        <v>0</v>
      </c>
      <c r="AF84" s="226">
        <v>0</v>
      </c>
      <c r="AG84" s="226">
        <v>0</v>
      </c>
      <c r="AH84" s="226">
        <v>0</v>
      </c>
      <c r="AI84" s="226">
        <v>0</v>
      </c>
      <c r="AJ84" s="226">
        <v>0</v>
      </c>
      <c r="AK84" s="235">
        <f t="shared" si="6"/>
        <v>0</v>
      </c>
      <c r="AL84" s="226">
        <v>0</v>
      </c>
      <c r="AM84" s="226">
        <v>0</v>
      </c>
      <c r="AN84" s="226">
        <v>0</v>
      </c>
      <c r="AO84" s="226">
        <v>0</v>
      </c>
      <c r="AP84" s="226">
        <v>0</v>
      </c>
      <c r="AQ84" s="226">
        <v>0</v>
      </c>
      <c r="AR84" s="226">
        <v>0</v>
      </c>
      <c r="AS84" s="227">
        <v>0</v>
      </c>
    </row>
    <row r="85" spans="1:45" x14ac:dyDescent="0.25">
      <c r="A85" s="283" t="s">
        <v>288</v>
      </c>
      <c r="B85" s="284"/>
      <c r="C85" s="249">
        <f t="shared" si="0"/>
        <v>163</v>
      </c>
      <c r="D85" s="235">
        <f t="shared" si="1"/>
        <v>25</v>
      </c>
      <c r="E85" s="222">
        <v>0</v>
      </c>
      <c r="F85" s="222">
        <v>0</v>
      </c>
      <c r="G85" s="226">
        <v>25</v>
      </c>
      <c r="H85" s="227">
        <v>0</v>
      </c>
      <c r="I85" s="235">
        <f t="shared" si="2"/>
        <v>81</v>
      </c>
      <c r="J85" s="222">
        <v>56</v>
      </c>
      <c r="K85" s="221">
        <v>0</v>
      </c>
      <c r="L85" s="254">
        <v>25</v>
      </c>
      <c r="M85" s="221">
        <v>0</v>
      </c>
      <c r="N85" s="235">
        <f t="shared" si="3"/>
        <v>7</v>
      </c>
      <c r="O85" s="222">
        <v>7</v>
      </c>
      <c r="P85" s="222">
        <v>0</v>
      </c>
      <c r="Q85" s="226">
        <v>0</v>
      </c>
      <c r="R85" s="227">
        <v>0</v>
      </c>
      <c r="S85" s="235">
        <f t="shared" si="4"/>
        <v>36</v>
      </c>
      <c r="T85" s="226">
        <v>36</v>
      </c>
      <c r="U85" s="226">
        <v>0</v>
      </c>
      <c r="V85" s="226">
        <v>0</v>
      </c>
      <c r="W85" s="226">
        <v>0</v>
      </c>
      <c r="X85" s="235">
        <f t="shared" si="5"/>
        <v>14</v>
      </c>
      <c r="Y85" s="226">
        <v>0</v>
      </c>
      <c r="Z85" s="226">
        <v>0</v>
      </c>
      <c r="AA85" s="226">
        <v>14</v>
      </c>
      <c r="AB85" s="226">
        <v>0</v>
      </c>
      <c r="AC85" s="226">
        <v>0</v>
      </c>
      <c r="AD85" s="226">
        <v>0</v>
      </c>
      <c r="AE85" s="226">
        <v>0</v>
      </c>
      <c r="AF85" s="226">
        <v>0</v>
      </c>
      <c r="AG85" s="226">
        <v>0</v>
      </c>
      <c r="AH85" s="226">
        <v>0</v>
      </c>
      <c r="AI85" s="226">
        <v>0</v>
      </c>
      <c r="AJ85" s="226">
        <v>0</v>
      </c>
      <c r="AK85" s="235">
        <f t="shared" si="6"/>
        <v>0</v>
      </c>
      <c r="AL85" s="226">
        <v>0</v>
      </c>
      <c r="AM85" s="226">
        <v>0</v>
      </c>
      <c r="AN85" s="226">
        <v>0</v>
      </c>
      <c r="AO85" s="226">
        <v>0</v>
      </c>
      <c r="AP85" s="226">
        <v>0</v>
      </c>
      <c r="AQ85" s="226">
        <v>0</v>
      </c>
      <c r="AR85" s="226">
        <v>0</v>
      </c>
      <c r="AS85" s="227">
        <v>0</v>
      </c>
    </row>
    <row r="86" spans="1:45" x14ac:dyDescent="0.25">
      <c r="A86" s="283" t="s">
        <v>289</v>
      </c>
      <c r="B86" s="284"/>
      <c r="C86" s="249">
        <f t="shared" si="0"/>
        <v>490</v>
      </c>
      <c r="D86" s="235">
        <f t="shared" si="1"/>
        <v>114</v>
      </c>
      <c r="E86" s="222">
        <v>33</v>
      </c>
      <c r="F86" s="222">
        <v>0</v>
      </c>
      <c r="G86" s="226">
        <v>81</v>
      </c>
      <c r="H86" s="227">
        <v>0</v>
      </c>
      <c r="I86" s="235">
        <f t="shared" si="2"/>
        <v>260</v>
      </c>
      <c r="J86" s="222">
        <v>168</v>
      </c>
      <c r="K86" s="221">
        <v>0</v>
      </c>
      <c r="L86" s="254">
        <v>92</v>
      </c>
      <c r="M86" s="221">
        <v>0</v>
      </c>
      <c r="N86" s="235">
        <f t="shared" si="3"/>
        <v>66</v>
      </c>
      <c r="O86" s="222">
        <v>66</v>
      </c>
      <c r="P86" s="222">
        <v>0</v>
      </c>
      <c r="Q86" s="226">
        <v>0</v>
      </c>
      <c r="R86" s="227">
        <v>0</v>
      </c>
      <c r="S86" s="235">
        <f t="shared" si="4"/>
        <v>50</v>
      </c>
      <c r="T86" s="226">
        <v>50</v>
      </c>
      <c r="U86" s="226">
        <v>0</v>
      </c>
      <c r="V86" s="226">
        <v>0</v>
      </c>
      <c r="W86" s="226">
        <v>0</v>
      </c>
      <c r="X86" s="235">
        <f t="shared" si="5"/>
        <v>0</v>
      </c>
      <c r="Y86" s="226">
        <v>0</v>
      </c>
      <c r="Z86" s="226">
        <v>0</v>
      </c>
      <c r="AA86" s="226">
        <v>0</v>
      </c>
      <c r="AB86" s="226">
        <v>0</v>
      </c>
      <c r="AC86" s="226">
        <v>0</v>
      </c>
      <c r="AD86" s="226">
        <v>0</v>
      </c>
      <c r="AE86" s="226">
        <v>0</v>
      </c>
      <c r="AF86" s="226">
        <v>0</v>
      </c>
      <c r="AG86" s="226">
        <v>0</v>
      </c>
      <c r="AH86" s="226">
        <v>0</v>
      </c>
      <c r="AI86" s="226">
        <v>0</v>
      </c>
      <c r="AJ86" s="226">
        <v>0</v>
      </c>
      <c r="AK86" s="235">
        <f t="shared" si="6"/>
        <v>0</v>
      </c>
      <c r="AL86" s="226">
        <v>0</v>
      </c>
      <c r="AM86" s="226">
        <v>0</v>
      </c>
      <c r="AN86" s="226">
        <v>0</v>
      </c>
      <c r="AO86" s="226">
        <v>0</v>
      </c>
      <c r="AP86" s="226">
        <v>0</v>
      </c>
      <c r="AQ86" s="226">
        <v>0</v>
      </c>
      <c r="AR86" s="226">
        <v>0</v>
      </c>
      <c r="AS86" s="227">
        <v>0</v>
      </c>
    </row>
    <row r="87" spans="1:45" x14ac:dyDescent="0.25">
      <c r="A87" s="283" t="s">
        <v>290</v>
      </c>
      <c r="B87" s="284"/>
      <c r="C87" s="249">
        <f t="shared" ref="C87:C100" si="7">D87+I87+N87+S87+X87+AK87</f>
        <v>37</v>
      </c>
      <c r="D87" s="235">
        <f t="shared" ref="D87:D100" si="8">SUM(E87:H87)</f>
        <v>0</v>
      </c>
      <c r="E87" s="222">
        <v>0</v>
      </c>
      <c r="F87" s="222">
        <v>0</v>
      </c>
      <c r="G87" s="226">
        <v>0</v>
      </c>
      <c r="H87" s="227">
        <v>0</v>
      </c>
      <c r="I87" s="235">
        <f t="shared" ref="I87:I100" si="9">SUM(J87:M87)</f>
        <v>0</v>
      </c>
      <c r="J87" s="222">
        <v>0</v>
      </c>
      <c r="K87" s="221">
        <v>0</v>
      </c>
      <c r="L87" s="254">
        <v>0</v>
      </c>
      <c r="M87" s="221">
        <v>0</v>
      </c>
      <c r="N87" s="235">
        <f t="shared" ref="N87:N100" si="10">SUM(O87:R87)</f>
        <v>0</v>
      </c>
      <c r="O87" s="222">
        <v>0</v>
      </c>
      <c r="P87" s="222">
        <v>0</v>
      </c>
      <c r="Q87" s="226">
        <v>0</v>
      </c>
      <c r="R87" s="227">
        <v>0</v>
      </c>
      <c r="S87" s="235">
        <f t="shared" ref="S87:S100" si="11">SUM(T87:W87)</f>
        <v>37</v>
      </c>
      <c r="T87" s="226">
        <v>37</v>
      </c>
      <c r="U87" s="226">
        <v>0</v>
      </c>
      <c r="V87" s="226">
        <v>0</v>
      </c>
      <c r="W87" s="226">
        <v>0</v>
      </c>
      <c r="X87" s="235">
        <f t="shared" ref="X87:X100" si="12">SUM(Y87:AJ87)</f>
        <v>0</v>
      </c>
      <c r="Y87" s="226">
        <v>0</v>
      </c>
      <c r="Z87" s="226">
        <v>0</v>
      </c>
      <c r="AA87" s="226">
        <v>0</v>
      </c>
      <c r="AB87" s="226">
        <v>0</v>
      </c>
      <c r="AC87" s="226">
        <v>0</v>
      </c>
      <c r="AD87" s="226">
        <v>0</v>
      </c>
      <c r="AE87" s="226">
        <v>0</v>
      </c>
      <c r="AF87" s="226">
        <v>0</v>
      </c>
      <c r="AG87" s="226">
        <v>0</v>
      </c>
      <c r="AH87" s="226">
        <v>0</v>
      </c>
      <c r="AI87" s="226">
        <v>0</v>
      </c>
      <c r="AJ87" s="226">
        <v>0</v>
      </c>
      <c r="AK87" s="235">
        <f t="shared" ref="AK87:AK100" si="13">SUM(AL87:AS87)</f>
        <v>0</v>
      </c>
      <c r="AL87" s="226">
        <v>0</v>
      </c>
      <c r="AM87" s="226">
        <v>0</v>
      </c>
      <c r="AN87" s="226">
        <v>0</v>
      </c>
      <c r="AO87" s="226">
        <v>0</v>
      </c>
      <c r="AP87" s="226">
        <v>0</v>
      </c>
      <c r="AQ87" s="226">
        <v>0</v>
      </c>
      <c r="AR87" s="226">
        <v>0</v>
      </c>
      <c r="AS87" s="227">
        <v>0</v>
      </c>
    </row>
    <row r="88" spans="1:45" x14ac:dyDescent="0.25">
      <c r="A88" s="283" t="s">
        <v>291</v>
      </c>
      <c r="B88" s="284"/>
      <c r="C88" s="249">
        <f t="shared" si="7"/>
        <v>426</v>
      </c>
      <c r="D88" s="235">
        <f t="shared" si="8"/>
        <v>149</v>
      </c>
      <c r="E88" s="222">
        <v>115</v>
      </c>
      <c r="F88" s="222">
        <v>0</v>
      </c>
      <c r="G88" s="226">
        <v>34</v>
      </c>
      <c r="H88" s="227">
        <v>0</v>
      </c>
      <c r="I88" s="235">
        <f t="shared" si="9"/>
        <v>120</v>
      </c>
      <c r="J88" s="222">
        <v>85</v>
      </c>
      <c r="K88" s="221">
        <v>0</v>
      </c>
      <c r="L88" s="254">
        <v>35</v>
      </c>
      <c r="M88" s="221">
        <v>0</v>
      </c>
      <c r="N88" s="235">
        <f t="shared" si="10"/>
        <v>0</v>
      </c>
      <c r="O88" s="222">
        <v>0</v>
      </c>
      <c r="P88" s="222">
        <v>0</v>
      </c>
      <c r="Q88" s="226">
        <v>0</v>
      </c>
      <c r="R88" s="227">
        <v>0</v>
      </c>
      <c r="S88" s="235">
        <f t="shared" si="11"/>
        <v>66</v>
      </c>
      <c r="T88" s="226">
        <v>66</v>
      </c>
      <c r="U88" s="226">
        <v>0</v>
      </c>
      <c r="V88" s="226">
        <v>0</v>
      </c>
      <c r="W88" s="226">
        <v>0</v>
      </c>
      <c r="X88" s="235">
        <f t="shared" si="12"/>
        <v>0</v>
      </c>
      <c r="Y88" s="226">
        <v>0</v>
      </c>
      <c r="Z88" s="226">
        <v>0</v>
      </c>
      <c r="AA88" s="226">
        <v>0</v>
      </c>
      <c r="AB88" s="226">
        <v>0</v>
      </c>
      <c r="AC88" s="226">
        <v>0</v>
      </c>
      <c r="AD88" s="226">
        <v>0</v>
      </c>
      <c r="AE88" s="226">
        <v>0</v>
      </c>
      <c r="AF88" s="226">
        <v>0</v>
      </c>
      <c r="AG88" s="226">
        <v>0</v>
      </c>
      <c r="AH88" s="226">
        <v>0</v>
      </c>
      <c r="AI88" s="226">
        <v>0</v>
      </c>
      <c r="AJ88" s="226">
        <v>0</v>
      </c>
      <c r="AK88" s="235">
        <f t="shared" si="13"/>
        <v>91</v>
      </c>
      <c r="AL88" s="226">
        <v>3</v>
      </c>
      <c r="AM88" s="226">
        <v>0</v>
      </c>
      <c r="AN88" s="226">
        <v>88</v>
      </c>
      <c r="AO88" s="226">
        <v>0</v>
      </c>
      <c r="AP88" s="226">
        <v>0</v>
      </c>
      <c r="AQ88" s="226">
        <v>0</v>
      </c>
      <c r="AR88" s="226">
        <v>0</v>
      </c>
      <c r="AS88" s="227">
        <v>0</v>
      </c>
    </row>
    <row r="89" spans="1:45" x14ac:dyDescent="0.25">
      <c r="A89" s="283" t="s">
        <v>292</v>
      </c>
      <c r="B89" s="284"/>
      <c r="C89" s="249">
        <f t="shared" si="7"/>
        <v>0</v>
      </c>
      <c r="D89" s="235">
        <f t="shared" si="8"/>
        <v>0</v>
      </c>
      <c r="E89" s="222">
        <v>0</v>
      </c>
      <c r="F89" s="222">
        <v>0</v>
      </c>
      <c r="G89" s="226">
        <v>0</v>
      </c>
      <c r="H89" s="227">
        <v>0</v>
      </c>
      <c r="I89" s="235">
        <f t="shared" si="9"/>
        <v>0</v>
      </c>
      <c r="J89" s="222">
        <v>0</v>
      </c>
      <c r="K89" s="221">
        <v>0</v>
      </c>
      <c r="L89" s="254">
        <v>0</v>
      </c>
      <c r="M89" s="221">
        <v>0</v>
      </c>
      <c r="N89" s="235">
        <f t="shared" si="10"/>
        <v>0</v>
      </c>
      <c r="O89" s="222">
        <v>0</v>
      </c>
      <c r="P89" s="222">
        <v>0</v>
      </c>
      <c r="Q89" s="226">
        <v>0</v>
      </c>
      <c r="R89" s="227">
        <v>0</v>
      </c>
      <c r="S89" s="235">
        <f t="shared" si="11"/>
        <v>0</v>
      </c>
      <c r="T89" s="226">
        <v>0</v>
      </c>
      <c r="U89" s="226">
        <v>0</v>
      </c>
      <c r="V89" s="226">
        <v>0</v>
      </c>
      <c r="W89" s="226">
        <v>0</v>
      </c>
      <c r="X89" s="235">
        <f t="shared" si="12"/>
        <v>0</v>
      </c>
      <c r="Y89" s="226">
        <v>0</v>
      </c>
      <c r="Z89" s="226">
        <v>0</v>
      </c>
      <c r="AA89" s="226">
        <v>0</v>
      </c>
      <c r="AB89" s="226">
        <v>0</v>
      </c>
      <c r="AC89" s="226">
        <v>0</v>
      </c>
      <c r="AD89" s="226">
        <v>0</v>
      </c>
      <c r="AE89" s="226">
        <v>0</v>
      </c>
      <c r="AF89" s="226">
        <v>0</v>
      </c>
      <c r="AG89" s="226">
        <v>0</v>
      </c>
      <c r="AH89" s="226">
        <v>0</v>
      </c>
      <c r="AI89" s="226">
        <v>0</v>
      </c>
      <c r="AJ89" s="226">
        <v>0</v>
      </c>
      <c r="AK89" s="235">
        <f t="shared" si="13"/>
        <v>0</v>
      </c>
      <c r="AL89" s="226">
        <v>0</v>
      </c>
      <c r="AM89" s="226">
        <v>0</v>
      </c>
      <c r="AN89" s="226">
        <v>0</v>
      </c>
      <c r="AO89" s="226">
        <v>0</v>
      </c>
      <c r="AP89" s="226">
        <v>0</v>
      </c>
      <c r="AQ89" s="226">
        <v>0</v>
      </c>
      <c r="AR89" s="226">
        <v>0</v>
      </c>
      <c r="AS89" s="227">
        <v>0</v>
      </c>
    </row>
    <row r="90" spans="1:45" x14ac:dyDescent="0.25">
      <c r="A90" s="283" t="s">
        <v>293</v>
      </c>
      <c r="B90" s="284"/>
      <c r="C90" s="249">
        <f t="shared" si="7"/>
        <v>30</v>
      </c>
      <c r="D90" s="235">
        <f t="shared" si="8"/>
        <v>0</v>
      </c>
      <c r="E90" s="222">
        <v>0</v>
      </c>
      <c r="F90" s="222">
        <v>0</v>
      </c>
      <c r="G90" s="226">
        <v>0</v>
      </c>
      <c r="H90" s="227">
        <v>0</v>
      </c>
      <c r="I90" s="235">
        <f t="shared" si="9"/>
        <v>0</v>
      </c>
      <c r="J90" s="222">
        <v>0</v>
      </c>
      <c r="K90" s="221">
        <v>0</v>
      </c>
      <c r="L90" s="254">
        <v>0</v>
      </c>
      <c r="M90" s="221">
        <v>0</v>
      </c>
      <c r="N90" s="235">
        <f t="shared" si="10"/>
        <v>0</v>
      </c>
      <c r="O90" s="222">
        <v>0</v>
      </c>
      <c r="P90" s="222">
        <v>0</v>
      </c>
      <c r="Q90" s="226">
        <v>0</v>
      </c>
      <c r="R90" s="227">
        <v>0</v>
      </c>
      <c r="S90" s="235">
        <f t="shared" si="11"/>
        <v>30</v>
      </c>
      <c r="T90" s="226">
        <v>30</v>
      </c>
      <c r="U90" s="226">
        <v>0</v>
      </c>
      <c r="V90" s="226">
        <v>0</v>
      </c>
      <c r="W90" s="226">
        <v>0</v>
      </c>
      <c r="X90" s="235">
        <f t="shared" si="12"/>
        <v>0</v>
      </c>
      <c r="Y90" s="226">
        <v>0</v>
      </c>
      <c r="Z90" s="226">
        <v>0</v>
      </c>
      <c r="AA90" s="226">
        <v>0</v>
      </c>
      <c r="AB90" s="226">
        <v>0</v>
      </c>
      <c r="AC90" s="226">
        <v>0</v>
      </c>
      <c r="AD90" s="226">
        <v>0</v>
      </c>
      <c r="AE90" s="226">
        <v>0</v>
      </c>
      <c r="AF90" s="226">
        <v>0</v>
      </c>
      <c r="AG90" s="226">
        <v>0</v>
      </c>
      <c r="AH90" s="226">
        <v>0</v>
      </c>
      <c r="AI90" s="226">
        <v>0</v>
      </c>
      <c r="AJ90" s="226">
        <v>0</v>
      </c>
      <c r="AK90" s="235">
        <f t="shared" si="13"/>
        <v>0</v>
      </c>
      <c r="AL90" s="226">
        <v>0</v>
      </c>
      <c r="AM90" s="226">
        <v>0</v>
      </c>
      <c r="AN90" s="226">
        <v>0</v>
      </c>
      <c r="AO90" s="226">
        <v>0</v>
      </c>
      <c r="AP90" s="226">
        <v>0</v>
      </c>
      <c r="AQ90" s="226">
        <v>0</v>
      </c>
      <c r="AR90" s="226">
        <v>0</v>
      </c>
      <c r="AS90" s="227">
        <v>0</v>
      </c>
    </row>
    <row r="91" spans="1:45" x14ac:dyDescent="0.25">
      <c r="A91" s="283" t="s">
        <v>294</v>
      </c>
      <c r="B91" s="284"/>
      <c r="C91" s="249">
        <f t="shared" si="7"/>
        <v>1541</v>
      </c>
      <c r="D91" s="235">
        <f t="shared" si="8"/>
        <v>660</v>
      </c>
      <c r="E91" s="222">
        <v>139</v>
      </c>
      <c r="F91" s="222">
        <v>121</v>
      </c>
      <c r="G91" s="226">
        <v>360</v>
      </c>
      <c r="H91" s="227">
        <v>40</v>
      </c>
      <c r="I91" s="235">
        <f t="shared" si="9"/>
        <v>331</v>
      </c>
      <c r="J91" s="222">
        <v>227</v>
      </c>
      <c r="K91" s="221">
        <v>0</v>
      </c>
      <c r="L91" s="254">
        <v>104</v>
      </c>
      <c r="M91" s="221">
        <v>0</v>
      </c>
      <c r="N91" s="235">
        <f t="shared" si="10"/>
        <v>41</v>
      </c>
      <c r="O91" s="222">
        <v>41</v>
      </c>
      <c r="P91" s="222">
        <v>0</v>
      </c>
      <c r="Q91" s="226">
        <v>0</v>
      </c>
      <c r="R91" s="227">
        <v>0</v>
      </c>
      <c r="S91" s="235">
        <f t="shared" si="11"/>
        <v>236</v>
      </c>
      <c r="T91" s="226">
        <v>236</v>
      </c>
      <c r="U91" s="226">
        <v>0</v>
      </c>
      <c r="V91" s="226">
        <v>0</v>
      </c>
      <c r="W91" s="226">
        <v>0</v>
      </c>
      <c r="X91" s="235">
        <f t="shared" si="12"/>
        <v>193</v>
      </c>
      <c r="Y91" s="226">
        <v>0</v>
      </c>
      <c r="Z91" s="226">
        <v>0</v>
      </c>
      <c r="AA91" s="226">
        <v>193</v>
      </c>
      <c r="AB91" s="226">
        <v>0</v>
      </c>
      <c r="AC91" s="226">
        <v>0</v>
      </c>
      <c r="AD91" s="226">
        <v>0</v>
      </c>
      <c r="AE91" s="226">
        <v>0</v>
      </c>
      <c r="AF91" s="226">
        <v>0</v>
      </c>
      <c r="AG91" s="226">
        <v>0</v>
      </c>
      <c r="AH91" s="226">
        <v>0</v>
      </c>
      <c r="AI91" s="226">
        <v>0</v>
      </c>
      <c r="AJ91" s="226">
        <v>0</v>
      </c>
      <c r="AK91" s="235">
        <f t="shared" si="13"/>
        <v>80</v>
      </c>
      <c r="AL91" s="226">
        <v>3</v>
      </c>
      <c r="AM91" s="226">
        <v>0</v>
      </c>
      <c r="AN91" s="226">
        <v>77</v>
      </c>
      <c r="AO91" s="226">
        <v>0</v>
      </c>
      <c r="AP91" s="226">
        <v>0</v>
      </c>
      <c r="AQ91" s="226">
        <v>0</v>
      </c>
      <c r="AR91" s="226">
        <v>0</v>
      </c>
      <c r="AS91" s="227">
        <v>0</v>
      </c>
    </row>
    <row r="92" spans="1:45" x14ac:dyDescent="0.25">
      <c r="A92" s="283" t="s">
        <v>295</v>
      </c>
      <c r="B92" s="284"/>
      <c r="C92" s="249">
        <f t="shared" si="7"/>
        <v>0</v>
      </c>
      <c r="D92" s="235">
        <f t="shared" si="8"/>
        <v>0</v>
      </c>
      <c r="E92" s="222">
        <v>0</v>
      </c>
      <c r="F92" s="222">
        <v>0</v>
      </c>
      <c r="G92" s="226">
        <v>0</v>
      </c>
      <c r="H92" s="227">
        <v>0</v>
      </c>
      <c r="I92" s="235">
        <f t="shared" si="9"/>
        <v>0</v>
      </c>
      <c r="J92" s="222">
        <v>0</v>
      </c>
      <c r="K92" s="221">
        <v>0</v>
      </c>
      <c r="L92" s="254">
        <v>0</v>
      </c>
      <c r="M92" s="221">
        <v>0</v>
      </c>
      <c r="N92" s="235">
        <f t="shared" si="10"/>
        <v>0</v>
      </c>
      <c r="O92" s="222">
        <v>0</v>
      </c>
      <c r="P92" s="222">
        <v>0</v>
      </c>
      <c r="Q92" s="226">
        <v>0</v>
      </c>
      <c r="R92" s="227">
        <v>0</v>
      </c>
      <c r="S92" s="235">
        <f t="shared" si="11"/>
        <v>0</v>
      </c>
      <c r="T92" s="226">
        <v>0</v>
      </c>
      <c r="U92" s="226">
        <v>0</v>
      </c>
      <c r="V92" s="226">
        <v>0</v>
      </c>
      <c r="W92" s="226">
        <v>0</v>
      </c>
      <c r="X92" s="235">
        <f t="shared" si="12"/>
        <v>0</v>
      </c>
      <c r="Y92" s="226">
        <v>0</v>
      </c>
      <c r="Z92" s="226">
        <v>0</v>
      </c>
      <c r="AA92" s="226">
        <v>0</v>
      </c>
      <c r="AB92" s="226">
        <v>0</v>
      </c>
      <c r="AC92" s="226">
        <v>0</v>
      </c>
      <c r="AD92" s="226">
        <v>0</v>
      </c>
      <c r="AE92" s="226">
        <v>0</v>
      </c>
      <c r="AF92" s="226">
        <v>0</v>
      </c>
      <c r="AG92" s="226">
        <v>0</v>
      </c>
      <c r="AH92" s="226">
        <v>0</v>
      </c>
      <c r="AI92" s="226">
        <v>0</v>
      </c>
      <c r="AJ92" s="226">
        <v>0</v>
      </c>
      <c r="AK92" s="235">
        <f t="shared" si="13"/>
        <v>0</v>
      </c>
      <c r="AL92" s="226">
        <v>0</v>
      </c>
      <c r="AM92" s="226">
        <v>0</v>
      </c>
      <c r="AN92" s="226">
        <v>0</v>
      </c>
      <c r="AO92" s="226">
        <v>0</v>
      </c>
      <c r="AP92" s="226">
        <v>0</v>
      </c>
      <c r="AQ92" s="226">
        <v>0</v>
      </c>
      <c r="AR92" s="226">
        <v>0</v>
      </c>
      <c r="AS92" s="227">
        <v>0</v>
      </c>
    </row>
    <row r="93" spans="1:45" x14ac:dyDescent="0.25">
      <c r="A93" s="283" t="s">
        <v>296</v>
      </c>
      <c r="B93" s="284"/>
      <c r="C93" s="249">
        <f t="shared" si="7"/>
        <v>49</v>
      </c>
      <c r="D93" s="235">
        <f t="shared" si="8"/>
        <v>0</v>
      </c>
      <c r="E93" s="222">
        <v>0</v>
      </c>
      <c r="F93" s="222">
        <v>0</v>
      </c>
      <c r="G93" s="226">
        <v>0</v>
      </c>
      <c r="H93" s="227">
        <v>0</v>
      </c>
      <c r="I93" s="235">
        <f t="shared" si="9"/>
        <v>0</v>
      </c>
      <c r="J93" s="222">
        <v>0</v>
      </c>
      <c r="K93" s="221">
        <v>0</v>
      </c>
      <c r="L93" s="254">
        <v>0</v>
      </c>
      <c r="M93" s="221">
        <v>0</v>
      </c>
      <c r="N93" s="235">
        <f t="shared" si="10"/>
        <v>0</v>
      </c>
      <c r="O93" s="222">
        <v>0</v>
      </c>
      <c r="P93" s="222">
        <v>0</v>
      </c>
      <c r="Q93" s="226">
        <v>0</v>
      </c>
      <c r="R93" s="227">
        <v>0</v>
      </c>
      <c r="S93" s="235">
        <f t="shared" si="11"/>
        <v>49</v>
      </c>
      <c r="T93" s="226">
        <v>49</v>
      </c>
      <c r="U93" s="226">
        <v>0</v>
      </c>
      <c r="V93" s="226">
        <v>0</v>
      </c>
      <c r="W93" s="226">
        <v>0</v>
      </c>
      <c r="X93" s="235">
        <f t="shared" si="12"/>
        <v>0</v>
      </c>
      <c r="Y93" s="226">
        <v>0</v>
      </c>
      <c r="Z93" s="226">
        <v>0</v>
      </c>
      <c r="AA93" s="226">
        <v>0</v>
      </c>
      <c r="AB93" s="226">
        <v>0</v>
      </c>
      <c r="AC93" s="226">
        <v>0</v>
      </c>
      <c r="AD93" s="226">
        <v>0</v>
      </c>
      <c r="AE93" s="226">
        <v>0</v>
      </c>
      <c r="AF93" s="226">
        <v>0</v>
      </c>
      <c r="AG93" s="226">
        <v>0</v>
      </c>
      <c r="AH93" s="226">
        <v>0</v>
      </c>
      <c r="AI93" s="226">
        <v>0</v>
      </c>
      <c r="AJ93" s="226">
        <v>0</v>
      </c>
      <c r="AK93" s="235">
        <f t="shared" si="13"/>
        <v>0</v>
      </c>
      <c r="AL93" s="226">
        <v>0</v>
      </c>
      <c r="AM93" s="226">
        <v>0</v>
      </c>
      <c r="AN93" s="226">
        <v>0</v>
      </c>
      <c r="AO93" s="226">
        <v>0</v>
      </c>
      <c r="AP93" s="226">
        <v>0</v>
      </c>
      <c r="AQ93" s="226">
        <v>0</v>
      </c>
      <c r="AR93" s="226">
        <v>0</v>
      </c>
      <c r="AS93" s="227">
        <v>0</v>
      </c>
    </row>
    <row r="94" spans="1:45" x14ac:dyDescent="0.25">
      <c r="A94" s="283" t="s">
        <v>297</v>
      </c>
      <c r="B94" s="284"/>
      <c r="C94" s="249">
        <f t="shared" si="7"/>
        <v>654</v>
      </c>
      <c r="D94" s="235">
        <f t="shared" si="8"/>
        <v>131</v>
      </c>
      <c r="E94" s="222">
        <v>42</v>
      </c>
      <c r="F94" s="222">
        <v>0</v>
      </c>
      <c r="G94" s="226">
        <v>89</v>
      </c>
      <c r="H94" s="227">
        <v>0</v>
      </c>
      <c r="I94" s="235">
        <f t="shared" si="9"/>
        <v>359</v>
      </c>
      <c r="J94" s="222">
        <v>225</v>
      </c>
      <c r="K94" s="221">
        <v>0</v>
      </c>
      <c r="L94" s="254">
        <v>114</v>
      </c>
      <c r="M94" s="221">
        <v>20</v>
      </c>
      <c r="N94" s="235">
        <f t="shared" si="10"/>
        <v>42</v>
      </c>
      <c r="O94" s="222">
        <v>28</v>
      </c>
      <c r="P94" s="222">
        <v>14</v>
      </c>
      <c r="Q94" s="226">
        <v>0</v>
      </c>
      <c r="R94" s="227">
        <v>0</v>
      </c>
      <c r="S94" s="235">
        <f t="shared" si="11"/>
        <v>76</v>
      </c>
      <c r="T94" s="226">
        <v>76</v>
      </c>
      <c r="U94" s="226">
        <v>0</v>
      </c>
      <c r="V94" s="226">
        <v>0</v>
      </c>
      <c r="W94" s="226">
        <v>0</v>
      </c>
      <c r="X94" s="235">
        <f t="shared" si="12"/>
        <v>0</v>
      </c>
      <c r="Y94" s="226">
        <v>0</v>
      </c>
      <c r="Z94" s="226">
        <v>0</v>
      </c>
      <c r="AA94" s="226">
        <v>0</v>
      </c>
      <c r="AB94" s="226">
        <v>0</v>
      </c>
      <c r="AC94" s="226">
        <v>0</v>
      </c>
      <c r="AD94" s="226">
        <v>0</v>
      </c>
      <c r="AE94" s="226">
        <v>0</v>
      </c>
      <c r="AF94" s="226">
        <v>0</v>
      </c>
      <c r="AG94" s="226">
        <v>0</v>
      </c>
      <c r="AH94" s="226">
        <v>0</v>
      </c>
      <c r="AI94" s="226">
        <v>0</v>
      </c>
      <c r="AJ94" s="226">
        <v>0</v>
      </c>
      <c r="AK94" s="235">
        <f t="shared" si="13"/>
        <v>46</v>
      </c>
      <c r="AL94" s="226">
        <v>2</v>
      </c>
      <c r="AM94" s="226">
        <v>0</v>
      </c>
      <c r="AN94" s="226">
        <v>44</v>
      </c>
      <c r="AO94" s="226">
        <v>0</v>
      </c>
      <c r="AP94" s="226">
        <v>0</v>
      </c>
      <c r="AQ94" s="226">
        <v>0</v>
      </c>
      <c r="AR94" s="226">
        <v>0</v>
      </c>
      <c r="AS94" s="227">
        <v>0</v>
      </c>
    </row>
    <row r="95" spans="1:45" x14ac:dyDescent="0.25">
      <c r="A95" s="283" t="s">
        <v>298</v>
      </c>
      <c r="B95" s="284"/>
      <c r="C95" s="249">
        <f t="shared" si="7"/>
        <v>269</v>
      </c>
      <c r="D95" s="235">
        <f t="shared" si="8"/>
        <v>80</v>
      </c>
      <c r="E95" s="222">
        <v>8</v>
      </c>
      <c r="F95" s="222">
        <v>0</v>
      </c>
      <c r="G95" s="226">
        <v>72</v>
      </c>
      <c r="H95" s="227">
        <v>0</v>
      </c>
      <c r="I95" s="235">
        <f t="shared" si="9"/>
        <v>99</v>
      </c>
      <c r="J95" s="222">
        <v>74</v>
      </c>
      <c r="K95" s="221">
        <v>0</v>
      </c>
      <c r="L95" s="254">
        <v>25</v>
      </c>
      <c r="M95" s="221">
        <v>0</v>
      </c>
      <c r="N95" s="235">
        <f t="shared" si="10"/>
        <v>0</v>
      </c>
      <c r="O95" s="222">
        <v>0</v>
      </c>
      <c r="P95" s="222">
        <v>0</v>
      </c>
      <c r="Q95" s="226">
        <v>0</v>
      </c>
      <c r="R95" s="227">
        <v>0</v>
      </c>
      <c r="S95" s="235">
        <f t="shared" si="11"/>
        <v>42</v>
      </c>
      <c r="T95" s="226">
        <v>42</v>
      </c>
      <c r="U95" s="226">
        <v>0</v>
      </c>
      <c r="V95" s="226">
        <v>0</v>
      </c>
      <c r="W95" s="226">
        <v>0</v>
      </c>
      <c r="X95" s="235">
        <f t="shared" si="12"/>
        <v>0</v>
      </c>
      <c r="Y95" s="226">
        <v>0</v>
      </c>
      <c r="Z95" s="226">
        <v>0</v>
      </c>
      <c r="AA95" s="226">
        <v>0</v>
      </c>
      <c r="AB95" s="226">
        <v>0</v>
      </c>
      <c r="AC95" s="226">
        <v>0</v>
      </c>
      <c r="AD95" s="226">
        <v>0</v>
      </c>
      <c r="AE95" s="226">
        <v>0</v>
      </c>
      <c r="AF95" s="226">
        <v>0</v>
      </c>
      <c r="AG95" s="226">
        <v>0</v>
      </c>
      <c r="AH95" s="226">
        <v>0</v>
      </c>
      <c r="AI95" s="226">
        <v>0</v>
      </c>
      <c r="AJ95" s="226">
        <v>0</v>
      </c>
      <c r="AK95" s="235">
        <f t="shared" si="13"/>
        <v>48</v>
      </c>
      <c r="AL95" s="226">
        <v>2</v>
      </c>
      <c r="AM95" s="226">
        <v>0</v>
      </c>
      <c r="AN95" s="226">
        <v>46</v>
      </c>
      <c r="AO95" s="226">
        <v>0</v>
      </c>
      <c r="AP95" s="226">
        <v>0</v>
      </c>
      <c r="AQ95" s="226">
        <v>0</v>
      </c>
      <c r="AR95" s="226">
        <v>0</v>
      </c>
      <c r="AS95" s="227">
        <v>0</v>
      </c>
    </row>
    <row r="96" spans="1:45" x14ac:dyDescent="0.25">
      <c r="A96" s="283" t="s">
        <v>299</v>
      </c>
      <c r="B96" s="284"/>
      <c r="C96" s="249">
        <f t="shared" si="7"/>
        <v>18</v>
      </c>
      <c r="D96" s="235">
        <f t="shared" si="8"/>
        <v>0</v>
      </c>
      <c r="E96" s="222">
        <v>0</v>
      </c>
      <c r="F96" s="222">
        <v>0</v>
      </c>
      <c r="G96" s="226">
        <v>0</v>
      </c>
      <c r="H96" s="227">
        <v>0</v>
      </c>
      <c r="I96" s="235">
        <f t="shared" si="9"/>
        <v>0</v>
      </c>
      <c r="J96" s="222">
        <v>0</v>
      </c>
      <c r="K96" s="221">
        <v>0</v>
      </c>
      <c r="L96" s="254">
        <v>0</v>
      </c>
      <c r="M96" s="221">
        <v>0</v>
      </c>
      <c r="N96" s="235">
        <f t="shared" si="10"/>
        <v>0</v>
      </c>
      <c r="O96" s="222">
        <v>0</v>
      </c>
      <c r="P96" s="222">
        <v>0</v>
      </c>
      <c r="Q96" s="226">
        <v>0</v>
      </c>
      <c r="R96" s="227">
        <v>0</v>
      </c>
      <c r="S96" s="235">
        <f t="shared" si="11"/>
        <v>18</v>
      </c>
      <c r="T96" s="226">
        <v>18</v>
      </c>
      <c r="U96" s="226">
        <v>0</v>
      </c>
      <c r="V96" s="226">
        <v>0</v>
      </c>
      <c r="W96" s="226">
        <v>0</v>
      </c>
      <c r="X96" s="235">
        <f t="shared" si="12"/>
        <v>0</v>
      </c>
      <c r="Y96" s="226">
        <v>0</v>
      </c>
      <c r="Z96" s="226">
        <v>0</v>
      </c>
      <c r="AA96" s="226">
        <v>0</v>
      </c>
      <c r="AB96" s="226">
        <v>0</v>
      </c>
      <c r="AC96" s="226">
        <v>0</v>
      </c>
      <c r="AD96" s="226">
        <v>0</v>
      </c>
      <c r="AE96" s="226">
        <v>0</v>
      </c>
      <c r="AF96" s="226">
        <v>0</v>
      </c>
      <c r="AG96" s="226">
        <v>0</v>
      </c>
      <c r="AH96" s="226">
        <v>0</v>
      </c>
      <c r="AI96" s="226">
        <v>0</v>
      </c>
      <c r="AJ96" s="226">
        <v>0</v>
      </c>
      <c r="AK96" s="235">
        <f t="shared" si="13"/>
        <v>0</v>
      </c>
      <c r="AL96" s="226">
        <v>0</v>
      </c>
      <c r="AM96" s="226">
        <v>0</v>
      </c>
      <c r="AN96" s="226">
        <v>0</v>
      </c>
      <c r="AO96" s="226">
        <v>0</v>
      </c>
      <c r="AP96" s="226">
        <v>0</v>
      </c>
      <c r="AQ96" s="226">
        <v>0</v>
      </c>
      <c r="AR96" s="226">
        <v>0</v>
      </c>
      <c r="AS96" s="227">
        <v>0</v>
      </c>
    </row>
    <row r="97" spans="1:45" x14ac:dyDescent="0.25">
      <c r="A97" s="283" t="s">
        <v>300</v>
      </c>
      <c r="B97" s="284"/>
      <c r="C97" s="249">
        <f t="shared" si="7"/>
        <v>16</v>
      </c>
      <c r="D97" s="235">
        <f t="shared" si="8"/>
        <v>0</v>
      </c>
      <c r="E97" s="222">
        <v>0</v>
      </c>
      <c r="F97" s="222">
        <v>0</v>
      </c>
      <c r="G97" s="226">
        <v>0</v>
      </c>
      <c r="H97" s="227">
        <v>0</v>
      </c>
      <c r="I97" s="235">
        <f t="shared" si="9"/>
        <v>0</v>
      </c>
      <c r="J97" s="222">
        <v>0</v>
      </c>
      <c r="K97" s="221">
        <v>0</v>
      </c>
      <c r="L97" s="254">
        <v>0</v>
      </c>
      <c r="M97" s="221">
        <v>0</v>
      </c>
      <c r="N97" s="235">
        <f t="shared" si="10"/>
        <v>0</v>
      </c>
      <c r="O97" s="222">
        <v>0</v>
      </c>
      <c r="P97" s="222">
        <v>0</v>
      </c>
      <c r="Q97" s="226">
        <v>0</v>
      </c>
      <c r="R97" s="227">
        <v>0</v>
      </c>
      <c r="S97" s="235">
        <f t="shared" si="11"/>
        <v>16</v>
      </c>
      <c r="T97" s="226">
        <v>16</v>
      </c>
      <c r="U97" s="226">
        <v>0</v>
      </c>
      <c r="V97" s="226">
        <v>0</v>
      </c>
      <c r="W97" s="226">
        <v>0</v>
      </c>
      <c r="X97" s="235">
        <f t="shared" si="12"/>
        <v>0</v>
      </c>
      <c r="Y97" s="226">
        <v>0</v>
      </c>
      <c r="Z97" s="226">
        <v>0</v>
      </c>
      <c r="AA97" s="226">
        <v>0</v>
      </c>
      <c r="AB97" s="226">
        <v>0</v>
      </c>
      <c r="AC97" s="226">
        <v>0</v>
      </c>
      <c r="AD97" s="226">
        <v>0</v>
      </c>
      <c r="AE97" s="226">
        <v>0</v>
      </c>
      <c r="AF97" s="226">
        <v>0</v>
      </c>
      <c r="AG97" s="226">
        <v>0</v>
      </c>
      <c r="AH97" s="226">
        <v>0</v>
      </c>
      <c r="AI97" s="226">
        <v>0</v>
      </c>
      <c r="AJ97" s="226">
        <v>0</v>
      </c>
      <c r="AK97" s="235">
        <f t="shared" si="13"/>
        <v>0</v>
      </c>
      <c r="AL97" s="226">
        <v>0</v>
      </c>
      <c r="AM97" s="226">
        <v>0</v>
      </c>
      <c r="AN97" s="226">
        <v>0</v>
      </c>
      <c r="AO97" s="226">
        <v>0</v>
      </c>
      <c r="AP97" s="226">
        <v>0</v>
      </c>
      <c r="AQ97" s="226">
        <v>0</v>
      </c>
      <c r="AR97" s="226">
        <v>0</v>
      </c>
      <c r="AS97" s="227">
        <v>0</v>
      </c>
    </row>
    <row r="98" spans="1:45" x14ac:dyDescent="0.25">
      <c r="A98" s="283" t="s">
        <v>301</v>
      </c>
      <c r="B98" s="284"/>
      <c r="C98" s="249">
        <f t="shared" si="7"/>
        <v>12</v>
      </c>
      <c r="D98" s="235">
        <f t="shared" si="8"/>
        <v>0</v>
      </c>
      <c r="E98" s="222">
        <v>0</v>
      </c>
      <c r="F98" s="222">
        <v>0</v>
      </c>
      <c r="G98" s="226">
        <v>0</v>
      </c>
      <c r="H98" s="227">
        <v>0</v>
      </c>
      <c r="I98" s="235">
        <f t="shared" si="9"/>
        <v>0</v>
      </c>
      <c r="J98" s="222">
        <v>0</v>
      </c>
      <c r="K98" s="221">
        <v>0</v>
      </c>
      <c r="L98" s="254">
        <v>0</v>
      </c>
      <c r="M98" s="221">
        <v>0</v>
      </c>
      <c r="N98" s="235">
        <f t="shared" si="10"/>
        <v>0</v>
      </c>
      <c r="O98" s="222">
        <v>0</v>
      </c>
      <c r="P98" s="222">
        <v>0</v>
      </c>
      <c r="Q98" s="226">
        <v>0</v>
      </c>
      <c r="R98" s="227">
        <v>0</v>
      </c>
      <c r="S98" s="235">
        <f t="shared" si="11"/>
        <v>12</v>
      </c>
      <c r="T98" s="226">
        <v>12</v>
      </c>
      <c r="U98" s="226">
        <v>0</v>
      </c>
      <c r="V98" s="226">
        <v>0</v>
      </c>
      <c r="W98" s="226">
        <v>0</v>
      </c>
      <c r="X98" s="235">
        <f t="shared" si="12"/>
        <v>0</v>
      </c>
      <c r="Y98" s="226">
        <v>0</v>
      </c>
      <c r="Z98" s="226">
        <v>0</v>
      </c>
      <c r="AA98" s="226">
        <v>0</v>
      </c>
      <c r="AB98" s="226">
        <v>0</v>
      </c>
      <c r="AC98" s="226">
        <v>0</v>
      </c>
      <c r="AD98" s="226">
        <v>0</v>
      </c>
      <c r="AE98" s="226">
        <v>0</v>
      </c>
      <c r="AF98" s="226">
        <v>0</v>
      </c>
      <c r="AG98" s="226">
        <v>0</v>
      </c>
      <c r="AH98" s="226">
        <v>0</v>
      </c>
      <c r="AI98" s="226">
        <v>0</v>
      </c>
      <c r="AJ98" s="226">
        <v>0</v>
      </c>
      <c r="AK98" s="235">
        <f t="shared" si="13"/>
        <v>0</v>
      </c>
      <c r="AL98" s="226">
        <v>0</v>
      </c>
      <c r="AM98" s="226">
        <v>0</v>
      </c>
      <c r="AN98" s="226">
        <v>0</v>
      </c>
      <c r="AO98" s="226">
        <v>0</v>
      </c>
      <c r="AP98" s="226">
        <v>0</v>
      </c>
      <c r="AQ98" s="226">
        <v>0</v>
      </c>
      <c r="AR98" s="226">
        <v>0</v>
      </c>
      <c r="AS98" s="227">
        <v>0</v>
      </c>
    </row>
    <row r="99" spans="1:45" x14ac:dyDescent="0.25">
      <c r="A99" s="283" t="s">
        <v>302</v>
      </c>
      <c r="B99" s="284"/>
      <c r="C99" s="249">
        <f t="shared" si="7"/>
        <v>5179</v>
      </c>
      <c r="D99" s="235">
        <f t="shared" si="8"/>
        <v>846</v>
      </c>
      <c r="E99" s="222">
        <v>286</v>
      </c>
      <c r="F99" s="222">
        <v>0</v>
      </c>
      <c r="G99" s="226">
        <v>545</v>
      </c>
      <c r="H99" s="227">
        <v>0</v>
      </c>
      <c r="I99" s="235">
        <f t="shared" si="9"/>
        <v>2647</v>
      </c>
      <c r="J99" s="222">
        <v>1473</v>
      </c>
      <c r="K99" s="221">
        <v>0</v>
      </c>
      <c r="L99" s="254">
        <v>871</v>
      </c>
      <c r="M99" s="221">
        <v>0</v>
      </c>
      <c r="N99" s="235">
        <f t="shared" si="10"/>
        <v>502</v>
      </c>
      <c r="O99" s="222">
        <v>502</v>
      </c>
      <c r="P99" s="222">
        <v>0</v>
      </c>
      <c r="Q99" s="226">
        <v>0</v>
      </c>
      <c r="R99" s="227">
        <v>0</v>
      </c>
      <c r="S99" s="235">
        <f t="shared" si="11"/>
        <v>318</v>
      </c>
      <c r="T99" s="226">
        <v>318</v>
      </c>
      <c r="U99" s="226">
        <v>0</v>
      </c>
      <c r="V99" s="226">
        <v>0</v>
      </c>
      <c r="W99" s="226">
        <v>0</v>
      </c>
      <c r="X99" s="235">
        <f t="shared" si="12"/>
        <v>190</v>
      </c>
      <c r="Y99" s="226">
        <v>38</v>
      </c>
      <c r="Z99" s="226">
        <v>0</v>
      </c>
      <c r="AA99" s="226">
        <v>152</v>
      </c>
      <c r="AB99" s="226">
        <v>0</v>
      </c>
      <c r="AC99" s="226">
        <v>0</v>
      </c>
      <c r="AD99" s="226">
        <v>0</v>
      </c>
      <c r="AE99" s="226">
        <v>0</v>
      </c>
      <c r="AF99" s="226">
        <v>0</v>
      </c>
      <c r="AG99" s="226">
        <v>0</v>
      </c>
      <c r="AH99" s="226">
        <v>0</v>
      </c>
      <c r="AI99" s="226">
        <v>0</v>
      </c>
      <c r="AJ99" s="226">
        <v>0</v>
      </c>
      <c r="AK99" s="235">
        <f t="shared" si="13"/>
        <v>676</v>
      </c>
      <c r="AL99" s="226">
        <v>84</v>
      </c>
      <c r="AM99" s="226">
        <v>0</v>
      </c>
      <c r="AN99" s="226">
        <v>592</v>
      </c>
      <c r="AO99" s="226">
        <v>0</v>
      </c>
      <c r="AP99" s="226">
        <v>0</v>
      </c>
      <c r="AQ99" s="226">
        <v>0</v>
      </c>
      <c r="AR99" s="226">
        <v>0</v>
      </c>
      <c r="AS99" s="227">
        <v>0</v>
      </c>
    </row>
    <row r="100" spans="1:45" ht="15.75" thickBot="1" x14ac:dyDescent="0.3">
      <c r="A100" s="285" t="s">
        <v>303</v>
      </c>
      <c r="B100" s="286"/>
      <c r="C100" s="256">
        <f t="shared" si="7"/>
        <v>0</v>
      </c>
      <c r="D100" s="236">
        <f t="shared" si="8"/>
        <v>0</v>
      </c>
      <c r="E100" s="223">
        <v>0</v>
      </c>
      <c r="F100" s="223">
        <v>0</v>
      </c>
      <c r="G100" s="228">
        <v>0</v>
      </c>
      <c r="H100" s="229">
        <v>0</v>
      </c>
      <c r="I100" s="236">
        <f t="shared" si="9"/>
        <v>0</v>
      </c>
      <c r="J100" s="223">
        <v>0</v>
      </c>
      <c r="K100" s="223">
        <v>0</v>
      </c>
      <c r="L100" s="255">
        <v>0</v>
      </c>
      <c r="M100" s="229">
        <v>0</v>
      </c>
      <c r="N100" s="236">
        <f t="shared" si="10"/>
        <v>0</v>
      </c>
      <c r="O100" s="223">
        <v>0</v>
      </c>
      <c r="P100" s="223">
        <v>0</v>
      </c>
      <c r="Q100" s="228">
        <v>0</v>
      </c>
      <c r="R100" s="229">
        <v>0</v>
      </c>
      <c r="S100" s="236">
        <f t="shared" si="11"/>
        <v>0</v>
      </c>
      <c r="T100" s="228">
        <v>0</v>
      </c>
      <c r="U100" s="228">
        <v>0</v>
      </c>
      <c r="V100" s="228">
        <v>0</v>
      </c>
      <c r="W100" s="228">
        <v>0</v>
      </c>
      <c r="X100" s="236">
        <f t="shared" si="12"/>
        <v>0</v>
      </c>
      <c r="Y100" s="228">
        <v>0</v>
      </c>
      <c r="Z100" s="228">
        <v>0</v>
      </c>
      <c r="AA100" s="228">
        <v>0</v>
      </c>
      <c r="AB100" s="228">
        <v>0</v>
      </c>
      <c r="AC100" s="228">
        <v>0</v>
      </c>
      <c r="AD100" s="228">
        <v>0</v>
      </c>
      <c r="AE100" s="228">
        <v>0</v>
      </c>
      <c r="AF100" s="228">
        <v>0</v>
      </c>
      <c r="AG100" s="228">
        <v>0</v>
      </c>
      <c r="AH100" s="228">
        <v>0</v>
      </c>
      <c r="AI100" s="228">
        <v>0</v>
      </c>
      <c r="AJ100" s="228">
        <v>0</v>
      </c>
      <c r="AK100" s="236">
        <f t="shared" si="13"/>
        <v>0</v>
      </c>
      <c r="AL100" s="228">
        <v>0</v>
      </c>
      <c r="AM100" s="228">
        <v>0</v>
      </c>
      <c r="AN100" s="228">
        <v>0</v>
      </c>
      <c r="AO100" s="228">
        <v>0</v>
      </c>
      <c r="AP100" s="228">
        <v>0</v>
      </c>
      <c r="AQ100" s="228">
        <v>0</v>
      </c>
      <c r="AR100" s="228">
        <v>0</v>
      </c>
      <c r="AS100" s="229">
        <v>0</v>
      </c>
    </row>
    <row r="102" spans="1:45" x14ac:dyDescent="0.25">
      <c r="A102" s="27" t="s">
        <v>37</v>
      </c>
    </row>
    <row r="103" spans="1:45" x14ac:dyDescent="0.25">
      <c r="A103" s="28" t="s">
        <v>38</v>
      </c>
    </row>
    <row r="104" spans="1:45" x14ac:dyDescent="0.25">
      <c r="A104" s="27" t="s">
        <v>308</v>
      </c>
    </row>
    <row r="106" spans="1:45" x14ac:dyDescent="0.25">
      <c r="A106" s="252"/>
    </row>
  </sheetData>
  <sheetProtection algorithmName="SHA-512" hashValue="p2D4ijDbi6+90P1RfxJqC+o1CZwwJRhmF54D2ddLCyOYj4qP5SGtZWG8TGGa3hg+IX30FePKBT/U8OKJhgdENw==" saltValue="kax/TQxgmIfhAs1jyjWh+w==" spinCount="100000" sheet="1" objects="1" scenarios="1"/>
  <mergeCells count="179">
    <mergeCell ref="A25:B25"/>
    <mergeCell ref="A26:B26"/>
    <mergeCell ref="A21:B21"/>
    <mergeCell ref="A15:B17"/>
    <mergeCell ref="A19:A20"/>
    <mergeCell ref="A18:B18"/>
    <mergeCell ref="E16:F17"/>
    <mergeCell ref="G16:H17"/>
    <mergeCell ref="A22:B22"/>
    <mergeCell ref="A23:B23"/>
    <mergeCell ref="A24:B24"/>
    <mergeCell ref="D15:H15"/>
    <mergeCell ref="D16:D17"/>
    <mergeCell ref="G18:H18"/>
    <mergeCell ref="G19:H19"/>
    <mergeCell ref="G20:H20"/>
    <mergeCell ref="C15:C17"/>
    <mergeCell ref="E18:F18"/>
    <mergeCell ref="E19:F19"/>
    <mergeCell ref="E20:F20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99:B99"/>
    <mergeCell ref="A100:B100"/>
    <mergeCell ref="I15:M15"/>
    <mergeCell ref="I16:I17"/>
    <mergeCell ref="J16:K17"/>
    <mergeCell ref="L16:M17"/>
    <mergeCell ref="J18:K18"/>
    <mergeCell ref="L18:M18"/>
    <mergeCell ref="J19:K19"/>
    <mergeCell ref="L19:M19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J20:K20"/>
    <mergeCell ref="L20:M20"/>
    <mergeCell ref="N15:R15"/>
    <mergeCell ref="N16:N17"/>
    <mergeCell ref="O16:P17"/>
    <mergeCell ref="Q16:R17"/>
    <mergeCell ref="O18:P18"/>
    <mergeCell ref="Q18:R18"/>
    <mergeCell ref="O19:P19"/>
    <mergeCell ref="S16:S17"/>
    <mergeCell ref="T16:U17"/>
    <mergeCell ref="V16:W17"/>
    <mergeCell ref="T18:U18"/>
    <mergeCell ref="V18:W18"/>
    <mergeCell ref="X15:AJ15"/>
    <mergeCell ref="Q19:R19"/>
    <mergeCell ref="O20:P20"/>
    <mergeCell ref="Q20:R20"/>
    <mergeCell ref="T19:U19"/>
    <mergeCell ref="V19:W19"/>
    <mergeCell ref="T20:U20"/>
    <mergeCell ref="V20:W20"/>
    <mergeCell ref="X16:X17"/>
    <mergeCell ref="Y16:Z17"/>
    <mergeCell ref="AA16:AB17"/>
    <mergeCell ref="Y18:Z18"/>
    <mergeCell ref="AA18:AB18"/>
    <mergeCell ref="Y19:Z19"/>
    <mergeCell ref="AA19:AB19"/>
    <mergeCell ref="Y20:Z20"/>
    <mergeCell ref="AA20:AB20"/>
    <mergeCell ref="AC16:AD17"/>
    <mergeCell ref="AE16:AF17"/>
    <mergeCell ref="AC18:AD18"/>
    <mergeCell ref="AE18:AF18"/>
    <mergeCell ref="AC19:AD19"/>
    <mergeCell ref="AE19:AF19"/>
    <mergeCell ref="AK16:AK17"/>
    <mergeCell ref="AC20:AD20"/>
    <mergeCell ref="AE20:AF20"/>
    <mergeCell ref="AG16:AH17"/>
    <mergeCell ref="AI16:AJ17"/>
    <mergeCell ref="AG18:AH18"/>
    <mergeCell ref="AI18:AJ18"/>
    <mergeCell ref="AG19:AH19"/>
    <mergeCell ref="AI19:AJ19"/>
    <mergeCell ref="AG20:AH20"/>
    <mergeCell ref="AI20:AJ20"/>
    <mergeCell ref="AL16:AM17"/>
    <mergeCell ref="AN16:AO17"/>
    <mergeCell ref="AP16:AQ17"/>
    <mergeCell ref="AR16:AS17"/>
    <mergeCell ref="AL20:AM20"/>
    <mergeCell ref="AN20:AO20"/>
    <mergeCell ref="AP20:AQ20"/>
    <mergeCell ref="AR20:AS20"/>
    <mergeCell ref="AL18:AM18"/>
    <mergeCell ref="AN18:AO18"/>
    <mergeCell ref="AP18:AQ18"/>
    <mergeCell ref="AR18:AS18"/>
    <mergeCell ref="AL19:AM19"/>
    <mergeCell ref="AN19:AO19"/>
    <mergeCell ref="AP19:AQ19"/>
    <mergeCell ref="AR19:AS19"/>
    <mergeCell ref="A5:AS5"/>
    <mergeCell ref="A7:AS7"/>
    <mergeCell ref="A8:AS8"/>
    <mergeCell ref="AK15:AS15"/>
    <mergeCell ref="A1:AS1"/>
    <mergeCell ref="A2:AS2"/>
    <mergeCell ref="A3:AS3"/>
    <mergeCell ref="A4:AS4"/>
    <mergeCell ref="A9:AS9"/>
    <mergeCell ref="A11:AS11"/>
    <mergeCell ref="A12:AS12"/>
    <mergeCell ref="A13:AS13"/>
    <mergeCell ref="S15:W15"/>
  </mergeCells>
  <pageMargins left="0.11811023622047245" right="0" top="0.39370078740157483" bottom="0.39370078740157483" header="0.31496062992125984" footer="0.31496062992125984"/>
  <pageSetup paperSize="9" scale="3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zoomScaleNormal="100" workbookViewId="0">
      <selection activeCell="D21" sqref="D21"/>
    </sheetView>
  </sheetViews>
  <sheetFormatPr defaultRowHeight="15" x14ac:dyDescent="0.25"/>
  <cols>
    <col min="1" max="1" width="22.42578125" customWidth="1"/>
    <col min="12" max="12" width="10.140625" customWidth="1"/>
    <col min="14" max="14" width="15.28515625" customWidth="1"/>
    <col min="17" max="17" width="11.42578125" customWidth="1"/>
    <col min="21" max="21" width="9.28515625" customWidth="1"/>
    <col min="22" max="22" width="12.85546875" customWidth="1"/>
    <col min="23" max="23" width="13.140625" customWidth="1"/>
    <col min="24" max="24" width="11.85546875" customWidth="1"/>
  </cols>
  <sheetData>
    <row r="1" spans="1:24" s="1" customFormat="1" ht="15" customHeight="1" x14ac:dyDescent="0.2">
      <c r="A1" s="382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</row>
    <row r="2" spans="1:24" s="1" customFormat="1" ht="15" customHeight="1" x14ac:dyDescent="0.2">
      <c r="A2" s="382" t="s">
        <v>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</row>
    <row r="3" spans="1:24" s="1" customFormat="1" ht="15" customHeight="1" x14ac:dyDescent="0.2">
      <c r="A3" s="382" t="s">
        <v>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</row>
    <row r="4" spans="1:24" s="1" customFormat="1" ht="15" customHeight="1" x14ac:dyDescent="0.2">
      <c r="A4" s="382" t="s">
        <v>35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</row>
    <row r="5" spans="1:24" s="1" customFormat="1" ht="15" customHeight="1" x14ac:dyDescent="0.2">
      <c r="A5" s="2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4" s="1" customFormat="1" ht="15" customHeight="1" x14ac:dyDescent="0.2">
      <c r="A6" s="346" t="s">
        <v>5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</row>
    <row r="7" spans="1:24" s="1" customFormat="1" ht="15" customHeight="1" x14ac:dyDescent="0.2">
      <c r="A7" s="346" t="s">
        <v>213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</row>
    <row r="8" spans="1:24" s="1" customFormat="1" ht="15" customHeight="1" x14ac:dyDescent="0.2">
      <c r="A8" s="346" t="s">
        <v>36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</row>
    <row r="9" spans="1:24" s="1" customFormat="1" ht="15" customHeight="1" thickBot="1" x14ac:dyDescent="0.25">
      <c r="A9" s="2"/>
      <c r="B9" s="3"/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4" s="1" customFormat="1" ht="15" customHeight="1" x14ac:dyDescent="0.2">
      <c r="A10" s="347" t="s">
        <v>8</v>
      </c>
      <c r="B10" s="347" t="s">
        <v>9</v>
      </c>
      <c r="C10" s="349" t="s">
        <v>10</v>
      </c>
      <c r="D10" s="352" t="s">
        <v>11</v>
      </c>
      <c r="E10" s="353"/>
      <c r="F10" s="354"/>
      <c r="G10" s="358" t="s">
        <v>12</v>
      </c>
      <c r="H10" s="359"/>
      <c r="I10" s="360"/>
      <c r="J10" s="364" t="s">
        <v>13</v>
      </c>
      <c r="K10" s="365"/>
      <c r="L10" s="365"/>
      <c r="M10" s="368" t="s">
        <v>14</v>
      </c>
      <c r="N10" s="369"/>
      <c r="O10" s="370"/>
      <c r="P10" s="374" t="s">
        <v>15</v>
      </c>
      <c r="Q10" s="375"/>
      <c r="R10" s="375"/>
      <c r="S10" s="375"/>
      <c r="T10" s="374" t="s">
        <v>16</v>
      </c>
      <c r="U10" s="375"/>
      <c r="V10" s="375"/>
      <c r="W10" s="375"/>
      <c r="X10" s="378"/>
    </row>
    <row r="11" spans="1:24" s="1" customFormat="1" ht="15" customHeight="1" thickBot="1" x14ac:dyDescent="0.25">
      <c r="A11" s="348"/>
      <c r="B11" s="348"/>
      <c r="C11" s="350"/>
      <c r="D11" s="355"/>
      <c r="E11" s="356"/>
      <c r="F11" s="357"/>
      <c r="G11" s="361"/>
      <c r="H11" s="362"/>
      <c r="I11" s="363"/>
      <c r="J11" s="366"/>
      <c r="K11" s="367"/>
      <c r="L11" s="367"/>
      <c r="M11" s="371"/>
      <c r="N11" s="372"/>
      <c r="O11" s="373"/>
      <c r="P11" s="376"/>
      <c r="Q11" s="377"/>
      <c r="R11" s="377"/>
      <c r="S11" s="377"/>
      <c r="T11" s="379"/>
      <c r="U11" s="380"/>
      <c r="V11" s="380"/>
      <c r="W11" s="380"/>
      <c r="X11" s="381"/>
    </row>
    <row r="12" spans="1:24" s="1" customFormat="1" ht="30" customHeight="1" thickBot="1" x14ac:dyDescent="0.25">
      <c r="A12" s="348"/>
      <c r="B12" s="348"/>
      <c r="C12" s="351"/>
      <c r="D12" s="243" t="s">
        <v>17</v>
      </c>
      <c r="E12" s="6" t="s">
        <v>18</v>
      </c>
      <c r="F12" s="7" t="s">
        <v>19</v>
      </c>
      <c r="G12" s="243" t="s">
        <v>17</v>
      </c>
      <c r="H12" s="6" t="s">
        <v>20</v>
      </c>
      <c r="I12" s="9" t="s">
        <v>21</v>
      </c>
      <c r="J12" s="243" t="s">
        <v>17</v>
      </c>
      <c r="K12" s="6" t="s">
        <v>22</v>
      </c>
      <c r="L12" s="7" t="s">
        <v>23</v>
      </c>
      <c r="M12" s="244" t="s">
        <v>17</v>
      </c>
      <c r="N12" s="6" t="s">
        <v>24</v>
      </c>
      <c r="O12" s="9" t="s">
        <v>25</v>
      </c>
      <c r="P12" s="243" t="s">
        <v>17</v>
      </c>
      <c r="Q12" s="6" t="s">
        <v>12</v>
      </c>
      <c r="R12" s="6" t="s">
        <v>13</v>
      </c>
      <c r="S12" s="9" t="s">
        <v>26</v>
      </c>
      <c r="T12" s="245" t="s">
        <v>17</v>
      </c>
      <c r="U12" s="11" t="s">
        <v>27</v>
      </c>
      <c r="V12" s="11" t="s">
        <v>28</v>
      </c>
      <c r="W12" s="11" t="s">
        <v>29</v>
      </c>
      <c r="X12" s="11" t="s">
        <v>30</v>
      </c>
    </row>
    <row r="13" spans="1:24" s="1" customFormat="1" ht="15" customHeight="1" x14ac:dyDescent="0.2">
      <c r="A13" s="343" t="s">
        <v>31</v>
      </c>
      <c r="B13" s="268" t="s">
        <v>32</v>
      </c>
      <c r="C13" s="237">
        <v>89215</v>
      </c>
      <c r="D13" s="238">
        <v>21861</v>
      </c>
      <c r="E13" s="239">
        <v>10255</v>
      </c>
      <c r="F13" s="240">
        <v>11606</v>
      </c>
      <c r="G13" s="241">
        <v>42814</v>
      </c>
      <c r="H13" s="239">
        <v>26577</v>
      </c>
      <c r="I13" s="242">
        <v>16237</v>
      </c>
      <c r="J13" s="238">
        <v>8947</v>
      </c>
      <c r="K13" s="239">
        <v>8947</v>
      </c>
      <c r="L13" s="240">
        <f>SUM(L14:L15)</f>
        <v>0</v>
      </c>
      <c r="M13" s="241">
        <v>5062</v>
      </c>
      <c r="N13" s="239">
        <v>5062</v>
      </c>
      <c r="O13" s="242">
        <f>SUM(O14:O15)</f>
        <v>0</v>
      </c>
      <c r="P13" s="238">
        <v>2994</v>
      </c>
      <c r="Q13" s="239">
        <v>60</v>
      </c>
      <c r="R13" s="239">
        <v>2934</v>
      </c>
      <c r="S13" s="240">
        <f>SUM(S14:S15)</f>
        <v>0</v>
      </c>
      <c r="T13" s="241">
        <v>7536</v>
      </c>
      <c r="U13" s="239">
        <v>205</v>
      </c>
      <c r="V13" s="239">
        <v>7331</v>
      </c>
      <c r="W13" s="239">
        <v>1</v>
      </c>
      <c r="X13" s="240">
        <v>0</v>
      </c>
    </row>
    <row r="14" spans="1:24" s="1" customFormat="1" ht="15" customHeight="1" x14ac:dyDescent="0.2">
      <c r="A14" s="344"/>
      <c r="B14" s="13" t="s">
        <v>33</v>
      </c>
      <c r="C14" s="15">
        <v>87863</v>
      </c>
      <c r="D14" s="15">
        <v>21669</v>
      </c>
      <c r="E14" s="16">
        <v>10148</v>
      </c>
      <c r="F14" s="17">
        <v>11521</v>
      </c>
      <c r="G14" s="18">
        <v>42216</v>
      </c>
      <c r="H14" s="16">
        <v>26327</v>
      </c>
      <c r="I14" s="19">
        <v>15889</v>
      </c>
      <c r="J14" s="15">
        <v>8657</v>
      </c>
      <c r="K14" s="16">
        <v>8657</v>
      </c>
      <c r="L14" s="17">
        <f t="shared" ref="L14:X14" si="0">SUM(L16+L17+L18+L20+L21+L22+L23+L24+L25+L26+L27+L28+L29+L30+L31+L32+L33+L34+L35+L36+L37+L38+L39+L40+L41+L42+L43+L44+L45+L46+L47+L48+L49+L51+L52+L53+L54+L56+L58+L59+L60+L61+L62+L63+L64+L65+L66+L67+L68+L69+L70+L71+L72+L73+L74+L75+L76+L77+L79+L80+L81+L82)</f>
        <v>0</v>
      </c>
      <c r="M14" s="18">
        <v>5062</v>
      </c>
      <c r="N14" s="16">
        <v>5062</v>
      </c>
      <c r="O14" s="19">
        <f t="shared" si="0"/>
        <v>0</v>
      </c>
      <c r="P14" s="15">
        <v>2994</v>
      </c>
      <c r="Q14" s="16">
        <v>60</v>
      </c>
      <c r="R14" s="16">
        <v>2934</v>
      </c>
      <c r="S14" s="17">
        <f t="shared" si="0"/>
        <v>0</v>
      </c>
      <c r="T14" s="18">
        <v>7264</v>
      </c>
      <c r="U14" s="16">
        <v>111</v>
      </c>
      <c r="V14" s="16">
        <v>7153</v>
      </c>
      <c r="W14" s="16">
        <v>1</v>
      </c>
      <c r="X14" s="17">
        <f t="shared" si="0"/>
        <v>0</v>
      </c>
    </row>
    <row r="15" spans="1:24" s="1" customFormat="1" ht="15" customHeight="1" thickBot="1" x14ac:dyDescent="0.25">
      <c r="A15" s="345"/>
      <c r="B15" s="20" t="s">
        <v>34</v>
      </c>
      <c r="C15" s="21">
        <v>1352</v>
      </c>
      <c r="D15" s="21">
        <v>192</v>
      </c>
      <c r="E15" s="22">
        <v>107</v>
      </c>
      <c r="F15" s="23">
        <v>85</v>
      </c>
      <c r="G15" s="24">
        <v>598</v>
      </c>
      <c r="H15" s="22">
        <v>250</v>
      </c>
      <c r="I15" s="25">
        <v>348</v>
      </c>
      <c r="J15" s="21">
        <v>290</v>
      </c>
      <c r="K15" s="22">
        <v>290</v>
      </c>
      <c r="L15" s="23">
        <f t="shared" ref="L15:X15" si="1">SUM(L19+L50+L55+L57+L78)</f>
        <v>0</v>
      </c>
      <c r="M15" s="24">
        <v>0</v>
      </c>
      <c r="N15" s="22">
        <v>0</v>
      </c>
      <c r="O15" s="25">
        <f t="shared" si="1"/>
        <v>0</v>
      </c>
      <c r="P15" s="21">
        <f>SUM(Q15:S15)</f>
        <v>0</v>
      </c>
      <c r="Q15" s="22">
        <f t="shared" si="1"/>
        <v>0</v>
      </c>
      <c r="R15" s="22">
        <f t="shared" si="1"/>
        <v>0</v>
      </c>
      <c r="S15" s="23">
        <f t="shared" si="1"/>
        <v>0</v>
      </c>
      <c r="T15" s="24">
        <v>272</v>
      </c>
      <c r="U15" s="22">
        <v>94</v>
      </c>
      <c r="V15" s="22">
        <v>178</v>
      </c>
      <c r="W15" s="22">
        <f t="shared" si="1"/>
        <v>0</v>
      </c>
      <c r="X15" s="23">
        <f t="shared" si="1"/>
        <v>0</v>
      </c>
    </row>
    <row r="16" spans="1:24" x14ac:dyDescent="0.25">
      <c r="A16" s="29" t="s">
        <v>40</v>
      </c>
      <c r="B16" s="30" t="s">
        <v>41</v>
      </c>
      <c r="C16" s="272">
        <v>37</v>
      </c>
      <c r="D16" s="46">
        <v>0</v>
      </c>
      <c r="E16" s="47">
        <v>0</v>
      </c>
      <c r="F16" s="48">
        <v>0</v>
      </c>
      <c r="G16" s="46">
        <v>0</v>
      </c>
      <c r="H16" s="47">
        <v>0</v>
      </c>
      <c r="I16" s="48">
        <v>0</v>
      </c>
      <c r="J16" s="46">
        <v>0</v>
      </c>
      <c r="K16" s="47">
        <v>0</v>
      </c>
      <c r="L16" s="48">
        <v>0</v>
      </c>
      <c r="M16" s="46">
        <v>37</v>
      </c>
      <c r="N16" s="47">
        <v>37</v>
      </c>
      <c r="O16" s="48">
        <v>0</v>
      </c>
      <c r="P16" s="46">
        <v>0</v>
      </c>
      <c r="Q16" s="47">
        <v>0</v>
      </c>
      <c r="R16" s="47">
        <v>0</v>
      </c>
      <c r="S16" s="48">
        <v>0</v>
      </c>
      <c r="T16" s="46">
        <v>0</v>
      </c>
      <c r="U16" s="47">
        <v>0</v>
      </c>
      <c r="V16" s="47">
        <v>0</v>
      </c>
      <c r="W16" s="47">
        <v>0</v>
      </c>
      <c r="X16" s="48">
        <v>0</v>
      </c>
    </row>
    <row r="17" spans="1:24" x14ac:dyDescent="0.25">
      <c r="A17" s="37" t="s">
        <v>42</v>
      </c>
      <c r="B17" s="38" t="s">
        <v>41</v>
      </c>
      <c r="C17" s="273">
        <v>12</v>
      </c>
      <c r="D17" s="39">
        <v>0</v>
      </c>
      <c r="E17" s="40">
        <v>0</v>
      </c>
      <c r="F17" s="41">
        <v>0</v>
      </c>
      <c r="G17" s="39">
        <v>0</v>
      </c>
      <c r="H17" s="40">
        <v>0</v>
      </c>
      <c r="I17" s="41">
        <v>0</v>
      </c>
      <c r="J17" s="39">
        <v>0</v>
      </c>
      <c r="K17" s="40">
        <v>0</v>
      </c>
      <c r="L17" s="41">
        <v>0</v>
      </c>
      <c r="M17" s="39">
        <v>12</v>
      </c>
      <c r="N17" s="40">
        <v>12</v>
      </c>
      <c r="O17" s="41">
        <v>0</v>
      </c>
      <c r="P17" s="39">
        <v>0</v>
      </c>
      <c r="Q17" s="40">
        <v>0</v>
      </c>
      <c r="R17" s="40">
        <v>0</v>
      </c>
      <c r="S17" s="41">
        <v>0</v>
      </c>
      <c r="T17" s="39">
        <v>0</v>
      </c>
      <c r="U17" s="40">
        <v>0</v>
      </c>
      <c r="V17" s="40">
        <v>0</v>
      </c>
      <c r="W17" s="40">
        <v>0</v>
      </c>
      <c r="X17" s="41">
        <v>0</v>
      </c>
    </row>
    <row r="18" spans="1:24" x14ac:dyDescent="0.25">
      <c r="A18" s="37" t="s">
        <v>43</v>
      </c>
      <c r="B18" s="38" t="s">
        <v>44</v>
      </c>
      <c r="C18" s="273">
        <v>41</v>
      </c>
      <c r="D18" s="39">
        <v>41</v>
      </c>
      <c r="E18" s="40">
        <v>0</v>
      </c>
      <c r="F18" s="41">
        <v>41</v>
      </c>
      <c r="G18" s="39">
        <v>0</v>
      </c>
      <c r="H18" s="40">
        <v>0</v>
      </c>
      <c r="I18" s="41">
        <v>0</v>
      </c>
      <c r="J18" s="39">
        <v>0</v>
      </c>
      <c r="K18" s="40">
        <v>0</v>
      </c>
      <c r="L18" s="41">
        <v>0</v>
      </c>
      <c r="M18" s="39">
        <v>0</v>
      </c>
      <c r="N18" s="40">
        <v>0</v>
      </c>
      <c r="O18" s="41">
        <v>0</v>
      </c>
      <c r="P18" s="39">
        <v>0</v>
      </c>
      <c r="Q18" s="40">
        <v>0</v>
      </c>
      <c r="R18" s="40">
        <v>0</v>
      </c>
      <c r="S18" s="41">
        <v>0</v>
      </c>
      <c r="T18" s="39">
        <v>0</v>
      </c>
      <c r="U18" s="40">
        <v>0</v>
      </c>
      <c r="V18" s="40">
        <v>0</v>
      </c>
      <c r="W18" s="40">
        <v>0</v>
      </c>
      <c r="X18" s="41">
        <v>0</v>
      </c>
    </row>
    <row r="19" spans="1:24" x14ac:dyDescent="0.25">
      <c r="A19" s="45" t="s">
        <v>43</v>
      </c>
      <c r="B19" s="38" t="s">
        <v>41</v>
      </c>
      <c r="C19" s="273">
        <v>259</v>
      </c>
      <c r="D19" s="39">
        <v>59</v>
      </c>
      <c r="E19" s="40">
        <v>42</v>
      </c>
      <c r="F19" s="41">
        <v>17</v>
      </c>
      <c r="G19" s="39">
        <v>105</v>
      </c>
      <c r="H19" s="40">
        <v>60</v>
      </c>
      <c r="I19" s="41">
        <v>45</v>
      </c>
      <c r="J19" s="39">
        <v>35</v>
      </c>
      <c r="K19" s="40">
        <v>35</v>
      </c>
      <c r="L19" s="41">
        <v>0</v>
      </c>
      <c r="M19" s="39">
        <v>60</v>
      </c>
      <c r="N19" s="40">
        <v>60</v>
      </c>
      <c r="O19" s="41">
        <v>0</v>
      </c>
      <c r="P19" s="39">
        <v>0</v>
      </c>
      <c r="Q19" s="40">
        <v>0</v>
      </c>
      <c r="R19" s="40">
        <v>0</v>
      </c>
      <c r="S19" s="41">
        <v>0</v>
      </c>
      <c r="T19" s="39">
        <v>0</v>
      </c>
      <c r="U19" s="40">
        <v>0</v>
      </c>
      <c r="V19" s="40">
        <v>0</v>
      </c>
      <c r="W19" s="40">
        <v>0</v>
      </c>
      <c r="X19" s="41">
        <v>0</v>
      </c>
    </row>
    <row r="20" spans="1:24" x14ac:dyDescent="0.25">
      <c r="A20" s="37" t="s">
        <v>45</v>
      </c>
      <c r="B20" s="38" t="s">
        <v>41</v>
      </c>
      <c r="C20" s="273">
        <v>31</v>
      </c>
      <c r="D20" s="39">
        <v>11</v>
      </c>
      <c r="E20" s="40">
        <v>0</v>
      </c>
      <c r="F20" s="41">
        <v>11</v>
      </c>
      <c r="G20" s="39">
        <v>20</v>
      </c>
      <c r="H20" s="40">
        <v>20</v>
      </c>
      <c r="I20" s="41">
        <v>0</v>
      </c>
      <c r="J20" s="39">
        <v>0</v>
      </c>
      <c r="K20" s="40">
        <v>0</v>
      </c>
      <c r="L20" s="41">
        <v>0</v>
      </c>
      <c r="M20" s="39">
        <v>0</v>
      </c>
      <c r="N20" s="40">
        <v>0</v>
      </c>
      <c r="O20" s="41">
        <v>0</v>
      </c>
      <c r="P20" s="39">
        <v>0</v>
      </c>
      <c r="Q20" s="40">
        <v>0</v>
      </c>
      <c r="R20" s="40">
        <v>0</v>
      </c>
      <c r="S20" s="41">
        <v>0</v>
      </c>
      <c r="T20" s="39">
        <v>0</v>
      </c>
      <c r="U20" s="40">
        <v>0</v>
      </c>
      <c r="V20" s="40">
        <v>0</v>
      </c>
      <c r="W20" s="40">
        <v>0</v>
      </c>
      <c r="X20" s="41">
        <v>0</v>
      </c>
    </row>
    <row r="21" spans="1:24" x14ac:dyDescent="0.25">
      <c r="A21" s="37" t="s">
        <v>46</v>
      </c>
      <c r="B21" s="38" t="s">
        <v>41</v>
      </c>
      <c r="C21" s="273">
        <v>33</v>
      </c>
      <c r="D21" s="39">
        <v>0</v>
      </c>
      <c r="E21" s="40">
        <v>0</v>
      </c>
      <c r="F21" s="41">
        <v>0</v>
      </c>
      <c r="G21" s="39">
        <v>0</v>
      </c>
      <c r="H21" s="40">
        <v>0</v>
      </c>
      <c r="I21" s="41">
        <v>0</v>
      </c>
      <c r="J21" s="39">
        <v>0</v>
      </c>
      <c r="K21" s="40">
        <v>0</v>
      </c>
      <c r="L21" s="41">
        <v>0</v>
      </c>
      <c r="M21" s="39">
        <v>33</v>
      </c>
      <c r="N21" s="40">
        <v>33</v>
      </c>
      <c r="O21" s="41">
        <v>0</v>
      </c>
      <c r="P21" s="39">
        <v>0</v>
      </c>
      <c r="Q21" s="40">
        <v>0</v>
      </c>
      <c r="R21" s="40">
        <v>0</v>
      </c>
      <c r="S21" s="41">
        <v>0</v>
      </c>
      <c r="T21" s="39">
        <v>0</v>
      </c>
      <c r="U21" s="40">
        <v>0</v>
      </c>
      <c r="V21" s="40">
        <v>0</v>
      </c>
      <c r="W21" s="40">
        <v>0</v>
      </c>
      <c r="X21" s="41">
        <v>0</v>
      </c>
    </row>
    <row r="22" spans="1:24" x14ac:dyDescent="0.25">
      <c r="A22" s="37" t="s">
        <v>47</v>
      </c>
      <c r="B22" s="38" t="s">
        <v>41</v>
      </c>
      <c r="C22" s="273">
        <v>41</v>
      </c>
      <c r="D22" s="39">
        <v>0</v>
      </c>
      <c r="E22" s="40">
        <v>0</v>
      </c>
      <c r="F22" s="41">
        <v>0</v>
      </c>
      <c r="G22" s="39">
        <v>0</v>
      </c>
      <c r="H22" s="40">
        <v>0</v>
      </c>
      <c r="I22" s="41">
        <v>0</v>
      </c>
      <c r="J22" s="39">
        <v>0</v>
      </c>
      <c r="K22" s="40">
        <v>0</v>
      </c>
      <c r="L22" s="41">
        <v>0</v>
      </c>
      <c r="M22" s="39">
        <v>41</v>
      </c>
      <c r="N22" s="40">
        <v>41</v>
      </c>
      <c r="O22" s="41">
        <v>0</v>
      </c>
      <c r="P22" s="39">
        <v>0</v>
      </c>
      <c r="Q22" s="40">
        <v>0</v>
      </c>
      <c r="R22" s="40">
        <v>0</v>
      </c>
      <c r="S22" s="41">
        <v>0</v>
      </c>
      <c r="T22" s="39">
        <v>0</v>
      </c>
      <c r="U22" s="40">
        <v>0</v>
      </c>
      <c r="V22" s="40">
        <v>0</v>
      </c>
      <c r="W22" s="40">
        <v>0</v>
      </c>
      <c r="X22" s="41">
        <v>0</v>
      </c>
    </row>
    <row r="23" spans="1:24" x14ac:dyDescent="0.25">
      <c r="A23" s="37" t="s">
        <v>48</v>
      </c>
      <c r="B23" s="38" t="s">
        <v>41</v>
      </c>
      <c r="C23" s="273">
        <v>49</v>
      </c>
      <c r="D23" s="39">
        <v>0</v>
      </c>
      <c r="E23" s="40">
        <v>0</v>
      </c>
      <c r="F23" s="41">
        <v>0</v>
      </c>
      <c r="G23" s="39">
        <v>0</v>
      </c>
      <c r="H23" s="40">
        <v>0</v>
      </c>
      <c r="I23" s="41">
        <v>0</v>
      </c>
      <c r="J23" s="39">
        <v>0</v>
      </c>
      <c r="K23" s="40">
        <v>0</v>
      </c>
      <c r="L23" s="41">
        <v>0</v>
      </c>
      <c r="M23" s="39">
        <v>49</v>
      </c>
      <c r="N23" s="40">
        <v>49</v>
      </c>
      <c r="O23" s="41">
        <v>0</v>
      </c>
      <c r="P23" s="39">
        <v>0</v>
      </c>
      <c r="Q23" s="40">
        <v>0</v>
      </c>
      <c r="R23" s="40">
        <v>0</v>
      </c>
      <c r="S23" s="41">
        <v>0</v>
      </c>
      <c r="T23" s="39">
        <v>0</v>
      </c>
      <c r="U23" s="40">
        <v>0</v>
      </c>
      <c r="V23" s="40">
        <v>0</v>
      </c>
      <c r="W23" s="40">
        <v>0</v>
      </c>
      <c r="X23" s="41">
        <v>0</v>
      </c>
    </row>
    <row r="24" spans="1:24" x14ac:dyDescent="0.25">
      <c r="A24" s="37" t="s">
        <v>49</v>
      </c>
      <c r="B24" s="38" t="s">
        <v>41</v>
      </c>
      <c r="C24" s="273">
        <v>567</v>
      </c>
      <c r="D24" s="39">
        <v>163</v>
      </c>
      <c r="E24" s="40">
        <v>123</v>
      </c>
      <c r="F24" s="41">
        <v>40</v>
      </c>
      <c r="G24" s="39">
        <v>199</v>
      </c>
      <c r="H24" s="40">
        <v>90</v>
      </c>
      <c r="I24" s="41">
        <v>109</v>
      </c>
      <c r="J24" s="39">
        <v>41</v>
      </c>
      <c r="K24" s="40">
        <v>41</v>
      </c>
      <c r="L24" s="41">
        <v>0</v>
      </c>
      <c r="M24" s="39">
        <v>74</v>
      </c>
      <c r="N24" s="40">
        <v>74</v>
      </c>
      <c r="O24" s="41">
        <v>0</v>
      </c>
      <c r="P24" s="39">
        <v>0</v>
      </c>
      <c r="Q24" s="40">
        <v>0</v>
      </c>
      <c r="R24" s="40">
        <v>0</v>
      </c>
      <c r="S24" s="41">
        <v>0</v>
      </c>
      <c r="T24" s="39">
        <v>90</v>
      </c>
      <c r="U24" s="40">
        <v>47</v>
      </c>
      <c r="V24" s="40">
        <v>43</v>
      </c>
      <c r="W24" s="40">
        <v>0</v>
      </c>
      <c r="X24" s="41">
        <v>0</v>
      </c>
    </row>
    <row r="25" spans="1:24" x14ac:dyDescent="0.25">
      <c r="A25" s="37" t="s">
        <v>50</v>
      </c>
      <c r="B25" s="38" t="s">
        <v>41</v>
      </c>
      <c r="C25" s="273">
        <v>1237</v>
      </c>
      <c r="D25" s="39">
        <v>204</v>
      </c>
      <c r="E25" s="40">
        <v>59</v>
      </c>
      <c r="F25" s="41">
        <v>145</v>
      </c>
      <c r="G25" s="39">
        <v>792</v>
      </c>
      <c r="H25" s="40">
        <v>503</v>
      </c>
      <c r="I25" s="41">
        <v>289</v>
      </c>
      <c r="J25" s="39">
        <v>78</v>
      </c>
      <c r="K25" s="40">
        <v>78</v>
      </c>
      <c r="L25" s="41">
        <v>0</v>
      </c>
      <c r="M25" s="39">
        <v>163</v>
      </c>
      <c r="N25" s="40">
        <v>163</v>
      </c>
      <c r="O25" s="41">
        <v>0</v>
      </c>
      <c r="P25" s="39">
        <v>0</v>
      </c>
      <c r="Q25" s="40">
        <v>0</v>
      </c>
      <c r="R25" s="40">
        <v>0</v>
      </c>
      <c r="S25" s="41">
        <v>0</v>
      </c>
      <c r="T25" s="39">
        <v>0</v>
      </c>
      <c r="U25" s="40">
        <v>0</v>
      </c>
      <c r="V25" s="40">
        <v>0</v>
      </c>
      <c r="W25" s="40">
        <v>0</v>
      </c>
      <c r="X25" s="41">
        <v>0</v>
      </c>
    </row>
    <row r="26" spans="1:24" x14ac:dyDescent="0.25">
      <c r="A26" s="37" t="s">
        <v>51</v>
      </c>
      <c r="B26" s="38" t="s">
        <v>41</v>
      </c>
      <c r="C26" s="273">
        <v>0</v>
      </c>
      <c r="D26" s="39">
        <v>0</v>
      </c>
      <c r="E26" s="40">
        <v>0</v>
      </c>
      <c r="F26" s="41">
        <v>0</v>
      </c>
      <c r="G26" s="39">
        <v>0</v>
      </c>
      <c r="H26" s="40">
        <v>0</v>
      </c>
      <c r="I26" s="41">
        <v>0</v>
      </c>
      <c r="J26" s="39">
        <v>0</v>
      </c>
      <c r="K26" s="40">
        <v>0</v>
      </c>
      <c r="L26" s="41">
        <v>0</v>
      </c>
      <c r="M26" s="39">
        <v>0</v>
      </c>
      <c r="N26" s="40">
        <v>0</v>
      </c>
      <c r="O26" s="41">
        <v>0</v>
      </c>
      <c r="P26" s="39">
        <v>0</v>
      </c>
      <c r="Q26" s="40">
        <v>0</v>
      </c>
      <c r="R26" s="40">
        <v>0</v>
      </c>
      <c r="S26" s="41">
        <v>0</v>
      </c>
      <c r="T26" s="39">
        <v>0</v>
      </c>
      <c r="U26" s="40">
        <v>0</v>
      </c>
      <c r="V26" s="40">
        <v>0</v>
      </c>
      <c r="W26" s="40">
        <v>0</v>
      </c>
      <c r="X26" s="41">
        <v>0</v>
      </c>
    </row>
    <row r="27" spans="1:24" x14ac:dyDescent="0.25">
      <c r="A27" s="37" t="s">
        <v>52</v>
      </c>
      <c r="B27" s="38" t="s">
        <v>41</v>
      </c>
      <c r="C27" s="273">
        <v>63</v>
      </c>
      <c r="D27" s="39">
        <v>19</v>
      </c>
      <c r="E27" s="40">
        <v>16</v>
      </c>
      <c r="F27" s="41">
        <v>3</v>
      </c>
      <c r="G27" s="39">
        <v>20</v>
      </c>
      <c r="H27" s="40">
        <v>20</v>
      </c>
      <c r="I27" s="41">
        <v>0</v>
      </c>
      <c r="J27" s="39">
        <v>0</v>
      </c>
      <c r="K27" s="40">
        <v>0</v>
      </c>
      <c r="L27" s="41">
        <v>0</v>
      </c>
      <c r="M27" s="39">
        <v>24</v>
      </c>
      <c r="N27" s="40">
        <v>24</v>
      </c>
      <c r="O27" s="41">
        <v>0</v>
      </c>
      <c r="P27" s="39">
        <v>0</v>
      </c>
      <c r="Q27" s="40">
        <v>0</v>
      </c>
      <c r="R27" s="40">
        <v>0</v>
      </c>
      <c r="S27" s="41">
        <v>0</v>
      </c>
      <c r="T27" s="39">
        <v>0</v>
      </c>
      <c r="U27" s="40">
        <v>0</v>
      </c>
      <c r="V27" s="40">
        <v>0</v>
      </c>
      <c r="W27" s="40">
        <v>0</v>
      </c>
      <c r="X27" s="41">
        <v>0</v>
      </c>
    </row>
    <row r="28" spans="1:24" x14ac:dyDescent="0.25">
      <c r="A28" s="37" t="s">
        <v>53</v>
      </c>
      <c r="B28" s="38" t="s">
        <v>41</v>
      </c>
      <c r="C28" s="273">
        <v>855</v>
      </c>
      <c r="D28" s="39">
        <v>434</v>
      </c>
      <c r="E28" s="40">
        <v>259</v>
      </c>
      <c r="F28" s="41">
        <v>175</v>
      </c>
      <c r="G28" s="39">
        <v>340</v>
      </c>
      <c r="H28" s="40">
        <v>234</v>
      </c>
      <c r="I28" s="41">
        <v>106</v>
      </c>
      <c r="J28" s="39">
        <v>19</v>
      </c>
      <c r="K28" s="40">
        <v>19</v>
      </c>
      <c r="L28" s="41">
        <v>0</v>
      </c>
      <c r="M28" s="39">
        <v>62</v>
      </c>
      <c r="N28" s="40">
        <v>62</v>
      </c>
      <c r="O28" s="41">
        <v>0</v>
      </c>
      <c r="P28" s="39">
        <v>0</v>
      </c>
      <c r="Q28" s="40">
        <v>0</v>
      </c>
      <c r="R28" s="40">
        <v>0</v>
      </c>
      <c r="S28" s="41">
        <v>0</v>
      </c>
      <c r="T28" s="39">
        <v>0</v>
      </c>
      <c r="U28" s="40">
        <v>0</v>
      </c>
      <c r="V28" s="40">
        <v>0</v>
      </c>
      <c r="W28" s="40">
        <v>0</v>
      </c>
      <c r="X28" s="41">
        <v>0</v>
      </c>
    </row>
    <row r="29" spans="1:24" x14ac:dyDescent="0.25">
      <c r="A29" s="37" t="s">
        <v>54</v>
      </c>
      <c r="B29" s="38" t="s">
        <v>41</v>
      </c>
      <c r="C29" s="273">
        <v>80</v>
      </c>
      <c r="D29" s="39">
        <v>0</v>
      </c>
      <c r="E29" s="40">
        <v>0</v>
      </c>
      <c r="F29" s="41">
        <v>0</v>
      </c>
      <c r="G29" s="39">
        <v>0</v>
      </c>
      <c r="H29" s="40">
        <v>0</v>
      </c>
      <c r="I29" s="41">
        <v>0</v>
      </c>
      <c r="J29" s="39">
        <v>0</v>
      </c>
      <c r="K29" s="40">
        <v>0</v>
      </c>
      <c r="L29" s="41">
        <v>0</v>
      </c>
      <c r="M29" s="39">
        <v>80</v>
      </c>
      <c r="N29" s="40">
        <v>80</v>
      </c>
      <c r="O29" s="41">
        <v>0</v>
      </c>
      <c r="P29" s="39">
        <v>0</v>
      </c>
      <c r="Q29" s="40">
        <v>0</v>
      </c>
      <c r="R29" s="40">
        <v>0</v>
      </c>
      <c r="S29" s="41">
        <v>0</v>
      </c>
      <c r="T29" s="39">
        <v>0</v>
      </c>
      <c r="U29" s="40">
        <v>0</v>
      </c>
      <c r="V29" s="40">
        <v>0</v>
      </c>
      <c r="W29" s="40">
        <v>0</v>
      </c>
      <c r="X29" s="41">
        <v>0</v>
      </c>
    </row>
    <row r="30" spans="1:24" x14ac:dyDescent="0.25">
      <c r="A30" s="37" t="s">
        <v>55</v>
      </c>
      <c r="B30" s="38" t="s">
        <v>41</v>
      </c>
      <c r="C30" s="273">
        <v>554</v>
      </c>
      <c r="D30" s="39">
        <v>123</v>
      </c>
      <c r="E30" s="40">
        <v>66</v>
      </c>
      <c r="F30" s="41">
        <v>57</v>
      </c>
      <c r="G30" s="39">
        <v>290</v>
      </c>
      <c r="H30" s="40">
        <v>189</v>
      </c>
      <c r="I30" s="41">
        <v>101</v>
      </c>
      <c r="J30" s="39">
        <v>50</v>
      </c>
      <c r="K30" s="40">
        <v>50</v>
      </c>
      <c r="L30" s="41">
        <v>0</v>
      </c>
      <c r="M30" s="39">
        <v>91</v>
      </c>
      <c r="N30" s="40">
        <v>91</v>
      </c>
      <c r="O30" s="41">
        <v>0</v>
      </c>
      <c r="P30" s="39">
        <v>0</v>
      </c>
      <c r="Q30" s="40">
        <v>0</v>
      </c>
      <c r="R30" s="40">
        <v>0</v>
      </c>
      <c r="S30" s="41">
        <v>0</v>
      </c>
      <c r="T30" s="39">
        <v>0</v>
      </c>
      <c r="U30" s="40">
        <v>0</v>
      </c>
      <c r="V30" s="40">
        <v>0</v>
      </c>
      <c r="W30" s="40">
        <v>0</v>
      </c>
      <c r="X30" s="41">
        <v>0</v>
      </c>
    </row>
    <row r="31" spans="1:24" x14ac:dyDescent="0.25">
      <c r="A31" s="37" t="s">
        <v>56</v>
      </c>
      <c r="B31" s="38" t="s">
        <v>41</v>
      </c>
      <c r="C31" s="273">
        <v>0</v>
      </c>
      <c r="D31" s="39">
        <v>0</v>
      </c>
      <c r="E31" s="40">
        <v>0</v>
      </c>
      <c r="F31" s="41">
        <v>0</v>
      </c>
      <c r="G31" s="39">
        <v>0</v>
      </c>
      <c r="H31" s="40">
        <v>0</v>
      </c>
      <c r="I31" s="41">
        <v>0</v>
      </c>
      <c r="J31" s="39">
        <v>0</v>
      </c>
      <c r="K31" s="40">
        <v>0</v>
      </c>
      <c r="L31" s="41">
        <v>0</v>
      </c>
      <c r="M31" s="39">
        <v>0</v>
      </c>
      <c r="N31" s="40">
        <v>0</v>
      </c>
      <c r="O31" s="41">
        <v>0</v>
      </c>
      <c r="P31" s="39">
        <v>0</v>
      </c>
      <c r="Q31" s="40">
        <v>0</v>
      </c>
      <c r="R31" s="40">
        <v>0</v>
      </c>
      <c r="S31" s="41">
        <v>0</v>
      </c>
      <c r="T31" s="39">
        <v>0</v>
      </c>
      <c r="U31" s="40">
        <v>0</v>
      </c>
      <c r="V31" s="40">
        <v>0</v>
      </c>
      <c r="W31" s="40">
        <v>0</v>
      </c>
      <c r="X31" s="41">
        <v>0</v>
      </c>
    </row>
    <row r="32" spans="1:24" x14ac:dyDescent="0.25">
      <c r="A32" s="37" t="s">
        <v>57</v>
      </c>
      <c r="B32" s="38" t="s">
        <v>41</v>
      </c>
      <c r="C32" s="273">
        <v>695</v>
      </c>
      <c r="D32" s="39">
        <v>118</v>
      </c>
      <c r="E32" s="40">
        <v>30</v>
      </c>
      <c r="F32" s="41">
        <v>88</v>
      </c>
      <c r="G32" s="39">
        <v>419</v>
      </c>
      <c r="H32" s="40">
        <v>257</v>
      </c>
      <c r="I32" s="41">
        <v>162</v>
      </c>
      <c r="J32" s="39">
        <v>68</v>
      </c>
      <c r="K32" s="40">
        <v>68</v>
      </c>
      <c r="L32" s="41">
        <v>0</v>
      </c>
      <c r="M32" s="39">
        <v>90</v>
      </c>
      <c r="N32" s="40">
        <v>90</v>
      </c>
      <c r="O32" s="41">
        <v>0</v>
      </c>
      <c r="P32" s="39">
        <v>0</v>
      </c>
      <c r="Q32" s="40">
        <v>0</v>
      </c>
      <c r="R32" s="40">
        <v>0</v>
      </c>
      <c r="S32" s="41">
        <v>0</v>
      </c>
      <c r="T32" s="39">
        <v>0</v>
      </c>
      <c r="U32" s="40">
        <v>0</v>
      </c>
      <c r="V32" s="40">
        <v>0</v>
      </c>
      <c r="W32" s="40">
        <v>0</v>
      </c>
      <c r="X32" s="41">
        <v>0</v>
      </c>
    </row>
    <row r="33" spans="1:24" x14ac:dyDescent="0.25">
      <c r="A33" s="37" t="s">
        <v>58</v>
      </c>
      <c r="B33" s="38" t="s">
        <v>41</v>
      </c>
      <c r="C33" s="273">
        <v>0</v>
      </c>
      <c r="D33" s="39">
        <v>0</v>
      </c>
      <c r="E33" s="40">
        <v>0</v>
      </c>
      <c r="F33" s="41">
        <v>0</v>
      </c>
      <c r="G33" s="39">
        <v>0</v>
      </c>
      <c r="H33" s="40">
        <v>0</v>
      </c>
      <c r="I33" s="41">
        <v>0</v>
      </c>
      <c r="J33" s="39">
        <v>0</v>
      </c>
      <c r="K33" s="40">
        <v>0</v>
      </c>
      <c r="L33" s="41">
        <v>0</v>
      </c>
      <c r="M33" s="39">
        <v>0</v>
      </c>
      <c r="N33" s="40">
        <v>0</v>
      </c>
      <c r="O33" s="41">
        <v>0</v>
      </c>
      <c r="P33" s="39">
        <v>0</v>
      </c>
      <c r="Q33" s="40">
        <v>0</v>
      </c>
      <c r="R33" s="40">
        <v>0</v>
      </c>
      <c r="S33" s="41">
        <v>0</v>
      </c>
      <c r="T33" s="39">
        <v>0</v>
      </c>
      <c r="U33" s="40">
        <v>0</v>
      </c>
      <c r="V33" s="40">
        <v>0</v>
      </c>
      <c r="W33" s="40">
        <v>0</v>
      </c>
      <c r="X33" s="41">
        <v>0</v>
      </c>
    </row>
    <row r="34" spans="1:24" x14ac:dyDescent="0.25">
      <c r="A34" s="37" t="s">
        <v>59</v>
      </c>
      <c r="B34" s="38" t="s">
        <v>41</v>
      </c>
      <c r="C34" s="273">
        <v>161</v>
      </c>
      <c r="D34" s="39">
        <v>25</v>
      </c>
      <c r="E34" s="40">
        <v>9</v>
      </c>
      <c r="F34" s="41">
        <v>16</v>
      </c>
      <c r="G34" s="39">
        <v>83</v>
      </c>
      <c r="H34" s="40">
        <v>56</v>
      </c>
      <c r="I34" s="41">
        <v>27</v>
      </c>
      <c r="J34" s="39">
        <v>0</v>
      </c>
      <c r="K34" s="40">
        <v>0</v>
      </c>
      <c r="L34" s="41">
        <v>0</v>
      </c>
      <c r="M34" s="39">
        <v>53</v>
      </c>
      <c r="N34" s="40">
        <v>53</v>
      </c>
      <c r="O34" s="41">
        <v>0</v>
      </c>
      <c r="P34" s="39">
        <v>0</v>
      </c>
      <c r="Q34" s="40">
        <v>0</v>
      </c>
      <c r="R34" s="40">
        <v>0</v>
      </c>
      <c r="S34" s="41">
        <v>0</v>
      </c>
      <c r="T34" s="39">
        <v>0</v>
      </c>
      <c r="U34" s="40">
        <v>0</v>
      </c>
      <c r="V34" s="40">
        <v>0</v>
      </c>
      <c r="W34" s="40">
        <v>0</v>
      </c>
      <c r="X34" s="41">
        <v>0</v>
      </c>
    </row>
    <row r="35" spans="1:24" x14ac:dyDescent="0.25">
      <c r="A35" s="37" t="s">
        <v>60</v>
      </c>
      <c r="B35" s="38" t="s">
        <v>41</v>
      </c>
      <c r="C35" s="273">
        <v>316</v>
      </c>
      <c r="D35" s="39">
        <v>137</v>
      </c>
      <c r="E35" s="40">
        <v>79</v>
      </c>
      <c r="F35" s="41">
        <v>58</v>
      </c>
      <c r="G35" s="39">
        <v>135</v>
      </c>
      <c r="H35" s="40">
        <v>102</v>
      </c>
      <c r="I35" s="41">
        <v>33</v>
      </c>
      <c r="J35" s="39">
        <v>0</v>
      </c>
      <c r="K35" s="40">
        <v>0</v>
      </c>
      <c r="L35" s="41">
        <v>0</v>
      </c>
      <c r="M35" s="39">
        <v>44</v>
      </c>
      <c r="N35" s="40">
        <v>44</v>
      </c>
      <c r="O35" s="41">
        <v>0</v>
      </c>
      <c r="P35" s="39">
        <v>0</v>
      </c>
      <c r="Q35" s="40">
        <v>0</v>
      </c>
      <c r="R35" s="40">
        <v>0</v>
      </c>
      <c r="S35" s="41">
        <v>0</v>
      </c>
      <c r="T35" s="39">
        <v>0</v>
      </c>
      <c r="U35" s="40">
        <v>0</v>
      </c>
      <c r="V35" s="40">
        <v>0</v>
      </c>
      <c r="W35" s="40">
        <v>0</v>
      </c>
      <c r="X35" s="41">
        <v>0</v>
      </c>
    </row>
    <row r="36" spans="1:24" x14ac:dyDescent="0.25">
      <c r="A36" s="37" t="s">
        <v>61</v>
      </c>
      <c r="B36" s="38" t="s">
        <v>41</v>
      </c>
      <c r="C36" s="273">
        <v>43843</v>
      </c>
      <c r="D36" s="39">
        <v>11416</v>
      </c>
      <c r="E36" s="40">
        <v>5667</v>
      </c>
      <c r="F36" s="41">
        <v>5749</v>
      </c>
      <c r="G36" s="39">
        <v>21574</v>
      </c>
      <c r="H36" s="40">
        <v>13434</v>
      </c>
      <c r="I36" s="41">
        <v>8140</v>
      </c>
      <c r="J36" s="39">
        <v>4746</v>
      </c>
      <c r="K36" s="40">
        <v>4746</v>
      </c>
      <c r="L36" s="41">
        <v>0</v>
      </c>
      <c r="M36" s="39">
        <v>958</v>
      </c>
      <c r="N36" s="40">
        <v>958</v>
      </c>
      <c r="O36" s="41">
        <v>0</v>
      </c>
      <c r="P36" s="39">
        <v>2115</v>
      </c>
      <c r="Q36" s="40">
        <v>0</v>
      </c>
      <c r="R36" s="40">
        <v>2115</v>
      </c>
      <c r="S36" s="41">
        <v>0</v>
      </c>
      <c r="T36" s="39">
        <v>3034</v>
      </c>
      <c r="U36" s="40">
        <v>0</v>
      </c>
      <c r="V36" s="40">
        <v>3034</v>
      </c>
      <c r="W36" s="40">
        <v>0</v>
      </c>
      <c r="X36" s="41">
        <v>0</v>
      </c>
    </row>
    <row r="37" spans="1:24" x14ac:dyDescent="0.25">
      <c r="A37" s="37" t="s">
        <v>62</v>
      </c>
      <c r="B37" s="38" t="s">
        <v>41</v>
      </c>
      <c r="C37" s="273">
        <v>818</v>
      </c>
      <c r="D37" s="39">
        <v>234</v>
      </c>
      <c r="E37" s="40">
        <v>96</v>
      </c>
      <c r="F37" s="41">
        <v>138</v>
      </c>
      <c r="G37" s="39">
        <v>383</v>
      </c>
      <c r="H37" s="40">
        <v>214</v>
      </c>
      <c r="I37" s="41">
        <v>169</v>
      </c>
      <c r="J37" s="39">
        <v>95</v>
      </c>
      <c r="K37" s="40">
        <v>95</v>
      </c>
      <c r="L37" s="41">
        <v>0</v>
      </c>
      <c r="M37" s="39">
        <v>106</v>
      </c>
      <c r="N37" s="40">
        <v>106</v>
      </c>
      <c r="O37" s="41">
        <v>0</v>
      </c>
      <c r="P37" s="39">
        <v>0</v>
      </c>
      <c r="Q37" s="40">
        <v>0</v>
      </c>
      <c r="R37" s="40">
        <v>0</v>
      </c>
      <c r="S37" s="41">
        <v>0</v>
      </c>
      <c r="T37" s="39">
        <v>0</v>
      </c>
      <c r="U37" s="40">
        <v>0</v>
      </c>
      <c r="V37" s="40">
        <v>0</v>
      </c>
      <c r="W37" s="40">
        <v>0</v>
      </c>
      <c r="X37" s="41">
        <v>0</v>
      </c>
    </row>
    <row r="38" spans="1:24" x14ac:dyDescent="0.25">
      <c r="A38" s="37" t="s">
        <v>63</v>
      </c>
      <c r="B38" s="38" t="s">
        <v>41</v>
      </c>
      <c r="C38" s="273">
        <v>1005</v>
      </c>
      <c r="D38" s="39">
        <v>228</v>
      </c>
      <c r="E38" s="40">
        <v>113</v>
      </c>
      <c r="F38" s="41">
        <v>115</v>
      </c>
      <c r="G38" s="39">
        <v>528</v>
      </c>
      <c r="H38" s="40">
        <v>318</v>
      </c>
      <c r="I38" s="41">
        <v>210</v>
      </c>
      <c r="J38" s="39">
        <v>105</v>
      </c>
      <c r="K38" s="40">
        <v>105</v>
      </c>
      <c r="L38" s="41">
        <v>0</v>
      </c>
      <c r="M38" s="39">
        <v>79</v>
      </c>
      <c r="N38" s="40">
        <v>79</v>
      </c>
      <c r="O38" s="41">
        <v>0</v>
      </c>
      <c r="P38" s="39">
        <v>0</v>
      </c>
      <c r="Q38" s="40">
        <v>0</v>
      </c>
      <c r="R38" s="40">
        <v>0</v>
      </c>
      <c r="S38" s="41">
        <v>0</v>
      </c>
      <c r="T38" s="39">
        <v>65</v>
      </c>
      <c r="U38" s="40">
        <v>0</v>
      </c>
      <c r="V38" s="40">
        <v>65</v>
      </c>
      <c r="W38" s="40">
        <v>0</v>
      </c>
      <c r="X38" s="41">
        <v>0</v>
      </c>
    </row>
    <row r="39" spans="1:24" x14ac:dyDescent="0.25">
      <c r="A39" s="37" t="s">
        <v>64</v>
      </c>
      <c r="B39" s="38" t="s">
        <v>41</v>
      </c>
      <c r="C39" s="273">
        <v>118</v>
      </c>
      <c r="D39" s="39">
        <v>17</v>
      </c>
      <c r="E39" s="40">
        <v>4</v>
      </c>
      <c r="F39" s="41">
        <v>13</v>
      </c>
      <c r="G39" s="39">
        <v>68</v>
      </c>
      <c r="H39" s="40">
        <v>36</v>
      </c>
      <c r="I39" s="41">
        <v>32</v>
      </c>
      <c r="J39" s="39">
        <v>0</v>
      </c>
      <c r="K39" s="40">
        <v>0</v>
      </c>
      <c r="L39" s="41">
        <v>0</v>
      </c>
      <c r="M39" s="39">
        <v>33</v>
      </c>
      <c r="N39" s="40">
        <v>33</v>
      </c>
      <c r="O39" s="41">
        <v>0</v>
      </c>
      <c r="P39" s="39">
        <v>0</v>
      </c>
      <c r="Q39" s="40">
        <v>0</v>
      </c>
      <c r="R39" s="40">
        <v>0</v>
      </c>
      <c r="S39" s="41">
        <v>0</v>
      </c>
      <c r="T39" s="39">
        <v>0</v>
      </c>
      <c r="U39" s="40">
        <v>0</v>
      </c>
      <c r="V39" s="40">
        <v>0</v>
      </c>
      <c r="W39" s="40">
        <v>0</v>
      </c>
      <c r="X39" s="41">
        <v>0</v>
      </c>
    </row>
    <row r="40" spans="1:24" x14ac:dyDescent="0.25">
      <c r="A40" s="37" t="s">
        <v>65</v>
      </c>
      <c r="B40" s="38" t="s">
        <v>41</v>
      </c>
      <c r="C40" s="273">
        <v>4344</v>
      </c>
      <c r="D40" s="39">
        <v>606</v>
      </c>
      <c r="E40" s="40">
        <v>180</v>
      </c>
      <c r="F40" s="41">
        <v>426</v>
      </c>
      <c r="G40" s="39">
        <v>2436</v>
      </c>
      <c r="H40" s="40">
        <v>1492</v>
      </c>
      <c r="I40" s="41">
        <v>944</v>
      </c>
      <c r="J40" s="39">
        <v>617</v>
      </c>
      <c r="K40" s="40">
        <v>617</v>
      </c>
      <c r="L40" s="41">
        <v>0</v>
      </c>
      <c r="M40" s="39">
        <v>133</v>
      </c>
      <c r="N40" s="40">
        <v>133</v>
      </c>
      <c r="O40" s="41">
        <v>0</v>
      </c>
      <c r="P40" s="39">
        <v>0</v>
      </c>
      <c r="Q40" s="40">
        <v>0</v>
      </c>
      <c r="R40" s="40">
        <v>0</v>
      </c>
      <c r="S40" s="41">
        <v>0</v>
      </c>
      <c r="T40" s="39">
        <v>552</v>
      </c>
      <c r="U40" s="40">
        <v>0</v>
      </c>
      <c r="V40" s="40">
        <v>552</v>
      </c>
      <c r="W40" s="40">
        <v>0</v>
      </c>
      <c r="X40" s="41">
        <v>0</v>
      </c>
    </row>
    <row r="41" spans="1:24" x14ac:dyDescent="0.25">
      <c r="A41" s="37" t="s">
        <v>66</v>
      </c>
      <c r="B41" s="38" t="s">
        <v>41</v>
      </c>
      <c r="C41" s="273">
        <v>226</v>
      </c>
      <c r="D41" s="39">
        <v>61</v>
      </c>
      <c r="E41" s="40">
        <v>34</v>
      </c>
      <c r="F41" s="41">
        <v>27</v>
      </c>
      <c r="G41" s="39">
        <v>106</v>
      </c>
      <c r="H41" s="40">
        <v>73</v>
      </c>
      <c r="I41" s="41">
        <v>33</v>
      </c>
      <c r="J41" s="39">
        <v>0</v>
      </c>
      <c r="K41" s="40">
        <v>0</v>
      </c>
      <c r="L41" s="41">
        <v>0</v>
      </c>
      <c r="M41" s="39">
        <v>59</v>
      </c>
      <c r="N41" s="40">
        <v>59</v>
      </c>
      <c r="O41" s="41">
        <v>0</v>
      </c>
      <c r="P41" s="39">
        <v>0</v>
      </c>
      <c r="Q41" s="40">
        <v>0</v>
      </c>
      <c r="R41" s="40">
        <v>0</v>
      </c>
      <c r="S41" s="41">
        <v>0</v>
      </c>
      <c r="T41" s="39">
        <v>0</v>
      </c>
      <c r="U41" s="40">
        <v>0</v>
      </c>
      <c r="V41" s="40">
        <v>0</v>
      </c>
      <c r="W41" s="40">
        <v>0</v>
      </c>
      <c r="X41" s="41">
        <v>0</v>
      </c>
    </row>
    <row r="42" spans="1:24" x14ac:dyDescent="0.25">
      <c r="A42" s="37" t="s">
        <v>67</v>
      </c>
      <c r="B42" s="38" t="s">
        <v>41</v>
      </c>
      <c r="C42" s="273">
        <v>733</v>
      </c>
      <c r="D42" s="39">
        <v>143</v>
      </c>
      <c r="E42" s="40">
        <v>54</v>
      </c>
      <c r="F42" s="41">
        <v>89</v>
      </c>
      <c r="G42" s="39">
        <v>392</v>
      </c>
      <c r="H42" s="40">
        <v>248</v>
      </c>
      <c r="I42" s="41">
        <v>144</v>
      </c>
      <c r="J42" s="39">
        <v>60</v>
      </c>
      <c r="K42" s="40">
        <v>60</v>
      </c>
      <c r="L42" s="41">
        <v>0</v>
      </c>
      <c r="M42" s="39">
        <v>52</v>
      </c>
      <c r="N42" s="40">
        <v>52</v>
      </c>
      <c r="O42" s="41">
        <v>0</v>
      </c>
      <c r="P42" s="39">
        <v>60</v>
      </c>
      <c r="Q42" s="40">
        <v>0</v>
      </c>
      <c r="R42" s="40">
        <v>60</v>
      </c>
      <c r="S42" s="41">
        <v>0</v>
      </c>
      <c r="T42" s="39">
        <v>26</v>
      </c>
      <c r="U42" s="40">
        <v>0</v>
      </c>
      <c r="V42" s="40">
        <v>26</v>
      </c>
      <c r="W42" s="40">
        <v>0</v>
      </c>
      <c r="X42" s="41">
        <v>0</v>
      </c>
    </row>
    <row r="43" spans="1:24" x14ac:dyDescent="0.25">
      <c r="A43" s="37" t="s">
        <v>68</v>
      </c>
      <c r="B43" s="38" t="s">
        <v>41</v>
      </c>
      <c r="C43" s="273">
        <v>161</v>
      </c>
      <c r="D43" s="39">
        <v>98</v>
      </c>
      <c r="E43" s="40">
        <v>62</v>
      </c>
      <c r="F43" s="41">
        <v>36</v>
      </c>
      <c r="G43" s="39">
        <v>15</v>
      </c>
      <c r="H43" s="40">
        <v>15</v>
      </c>
      <c r="I43" s="41">
        <v>0</v>
      </c>
      <c r="J43" s="39">
        <v>0</v>
      </c>
      <c r="K43" s="40">
        <v>0</v>
      </c>
      <c r="L43" s="41">
        <v>0</v>
      </c>
      <c r="M43" s="39">
        <v>48</v>
      </c>
      <c r="N43" s="40">
        <v>48</v>
      </c>
      <c r="O43" s="41">
        <v>0</v>
      </c>
      <c r="P43" s="39">
        <v>0</v>
      </c>
      <c r="Q43" s="40">
        <v>0</v>
      </c>
      <c r="R43" s="40">
        <v>0</v>
      </c>
      <c r="S43" s="41">
        <v>0</v>
      </c>
      <c r="T43" s="39">
        <v>0</v>
      </c>
      <c r="U43" s="40">
        <v>0</v>
      </c>
      <c r="V43" s="40">
        <v>0</v>
      </c>
      <c r="W43" s="40">
        <v>0</v>
      </c>
      <c r="X43" s="41">
        <v>0</v>
      </c>
    </row>
    <row r="44" spans="1:24" x14ac:dyDescent="0.25">
      <c r="A44" s="37" t="s">
        <v>69</v>
      </c>
      <c r="B44" s="38" t="s">
        <v>41</v>
      </c>
      <c r="C44" s="273">
        <v>0</v>
      </c>
      <c r="D44" s="39">
        <v>0</v>
      </c>
      <c r="E44" s="40">
        <v>0</v>
      </c>
      <c r="F44" s="41">
        <v>0</v>
      </c>
      <c r="G44" s="39">
        <v>0</v>
      </c>
      <c r="H44" s="40">
        <v>0</v>
      </c>
      <c r="I44" s="41">
        <v>0</v>
      </c>
      <c r="J44" s="39">
        <v>0</v>
      </c>
      <c r="K44" s="40">
        <v>0</v>
      </c>
      <c r="L44" s="41">
        <v>0</v>
      </c>
      <c r="M44" s="39">
        <v>0</v>
      </c>
      <c r="N44" s="40">
        <v>0</v>
      </c>
      <c r="O44" s="41">
        <v>0</v>
      </c>
      <c r="P44" s="39">
        <v>0</v>
      </c>
      <c r="Q44" s="40">
        <v>0</v>
      </c>
      <c r="R44" s="40">
        <v>0</v>
      </c>
      <c r="S44" s="41">
        <v>0</v>
      </c>
      <c r="T44" s="39">
        <v>0</v>
      </c>
      <c r="U44" s="40">
        <v>0</v>
      </c>
      <c r="V44" s="40">
        <v>0</v>
      </c>
      <c r="W44" s="40">
        <v>0</v>
      </c>
      <c r="X44" s="41">
        <v>0</v>
      </c>
    </row>
    <row r="45" spans="1:24" x14ac:dyDescent="0.25">
      <c r="A45" s="37" t="s">
        <v>70</v>
      </c>
      <c r="B45" s="38" t="s">
        <v>41</v>
      </c>
      <c r="C45" s="273">
        <v>9407</v>
      </c>
      <c r="D45" s="39">
        <v>2560</v>
      </c>
      <c r="E45" s="40">
        <v>993</v>
      </c>
      <c r="F45" s="41">
        <v>1567</v>
      </c>
      <c r="G45" s="39">
        <v>4446</v>
      </c>
      <c r="H45" s="40">
        <v>2666</v>
      </c>
      <c r="I45" s="41">
        <v>1780</v>
      </c>
      <c r="J45" s="39">
        <v>1086</v>
      </c>
      <c r="K45" s="40">
        <v>1086</v>
      </c>
      <c r="L45" s="41">
        <v>0</v>
      </c>
      <c r="M45" s="39">
        <v>214</v>
      </c>
      <c r="N45" s="40">
        <v>214</v>
      </c>
      <c r="O45" s="41">
        <v>0</v>
      </c>
      <c r="P45" s="39">
        <v>70</v>
      </c>
      <c r="Q45" s="40">
        <v>0</v>
      </c>
      <c r="R45" s="40">
        <v>70</v>
      </c>
      <c r="S45" s="41">
        <v>0</v>
      </c>
      <c r="T45" s="39">
        <v>1031</v>
      </c>
      <c r="U45" s="40">
        <v>0</v>
      </c>
      <c r="V45" s="40">
        <v>1031</v>
      </c>
      <c r="W45" s="40">
        <v>0</v>
      </c>
      <c r="X45" s="41">
        <v>0</v>
      </c>
    </row>
    <row r="46" spans="1:24" x14ac:dyDescent="0.25">
      <c r="A46" s="37" t="s">
        <v>71</v>
      </c>
      <c r="B46" s="38" t="s">
        <v>41</v>
      </c>
      <c r="C46" s="273">
        <v>172</v>
      </c>
      <c r="D46" s="39">
        <v>43</v>
      </c>
      <c r="E46" s="40">
        <v>6</v>
      </c>
      <c r="F46" s="41">
        <v>37</v>
      </c>
      <c r="G46" s="39">
        <v>81</v>
      </c>
      <c r="H46" s="40">
        <v>54</v>
      </c>
      <c r="I46" s="41">
        <v>27</v>
      </c>
      <c r="J46" s="39">
        <v>9</v>
      </c>
      <c r="K46" s="40">
        <v>9</v>
      </c>
      <c r="L46" s="41">
        <v>0</v>
      </c>
      <c r="M46" s="39">
        <v>39</v>
      </c>
      <c r="N46" s="40">
        <v>39</v>
      </c>
      <c r="O46" s="41">
        <v>0</v>
      </c>
      <c r="P46" s="39">
        <v>0</v>
      </c>
      <c r="Q46" s="40">
        <v>0</v>
      </c>
      <c r="R46" s="40">
        <v>0</v>
      </c>
      <c r="S46" s="41">
        <v>0</v>
      </c>
      <c r="T46" s="39">
        <v>0</v>
      </c>
      <c r="U46" s="40">
        <v>0</v>
      </c>
      <c r="V46" s="40">
        <v>0</v>
      </c>
      <c r="W46" s="40">
        <v>0</v>
      </c>
      <c r="X46" s="41">
        <v>0</v>
      </c>
    </row>
    <row r="47" spans="1:24" x14ac:dyDescent="0.25">
      <c r="A47" s="37" t="s">
        <v>72</v>
      </c>
      <c r="B47" s="38" t="s">
        <v>41</v>
      </c>
      <c r="C47" s="273">
        <v>476</v>
      </c>
      <c r="D47" s="39">
        <v>117</v>
      </c>
      <c r="E47" s="40">
        <v>49</v>
      </c>
      <c r="F47" s="41">
        <v>68</v>
      </c>
      <c r="G47" s="39">
        <v>256</v>
      </c>
      <c r="H47" s="40">
        <v>174</v>
      </c>
      <c r="I47" s="41">
        <v>82</v>
      </c>
      <c r="J47" s="39">
        <v>15</v>
      </c>
      <c r="K47" s="40">
        <v>15</v>
      </c>
      <c r="L47" s="41">
        <v>0</v>
      </c>
      <c r="M47" s="39">
        <v>88</v>
      </c>
      <c r="N47" s="40">
        <v>88</v>
      </c>
      <c r="O47" s="41">
        <v>0</v>
      </c>
      <c r="P47" s="39">
        <v>0</v>
      </c>
      <c r="Q47" s="40">
        <v>0</v>
      </c>
      <c r="R47" s="40">
        <v>0</v>
      </c>
      <c r="S47" s="41">
        <v>0</v>
      </c>
      <c r="T47" s="39">
        <v>0</v>
      </c>
      <c r="U47" s="40">
        <v>0</v>
      </c>
      <c r="V47" s="40">
        <v>0</v>
      </c>
      <c r="W47" s="40">
        <v>0</v>
      </c>
      <c r="X47" s="41">
        <v>0</v>
      </c>
    </row>
    <row r="48" spans="1:24" x14ac:dyDescent="0.25">
      <c r="A48" s="37" t="s">
        <v>73</v>
      </c>
      <c r="B48" s="38" t="s">
        <v>41</v>
      </c>
      <c r="C48" s="273">
        <v>112</v>
      </c>
      <c r="D48" s="39">
        <v>16</v>
      </c>
      <c r="E48" s="40">
        <v>0</v>
      </c>
      <c r="F48" s="41">
        <v>16</v>
      </c>
      <c r="G48" s="39">
        <v>44</v>
      </c>
      <c r="H48" s="40">
        <v>44</v>
      </c>
      <c r="I48" s="41">
        <v>0</v>
      </c>
      <c r="J48" s="39">
        <v>0</v>
      </c>
      <c r="K48" s="40">
        <v>0</v>
      </c>
      <c r="L48" s="41">
        <v>0</v>
      </c>
      <c r="M48" s="39">
        <v>52</v>
      </c>
      <c r="N48" s="40">
        <v>52</v>
      </c>
      <c r="O48" s="41">
        <v>0</v>
      </c>
      <c r="P48" s="39">
        <v>0</v>
      </c>
      <c r="Q48" s="40">
        <v>0</v>
      </c>
      <c r="R48" s="40">
        <v>0</v>
      </c>
      <c r="S48" s="41">
        <v>0</v>
      </c>
      <c r="T48" s="39">
        <v>0</v>
      </c>
      <c r="U48" s="40">
        <v>0</v>
      </c>
      <c r="V48" s="40">
        <v>0</v>
      </c>
      <c r="W48" s="40">
        <v>0</v>
      </c>
      <c r="X48" s="41">
        <v>0</v>
      </c>
    </row>
    <row r="49" spans="1:24" x14ac:dyDescent="0.25">
      <c r="A49" s="37" t="s">
        <v>74</v>
      </c>
      <c r="B49" s="38" t="s">
        <v>41</v>
      </c>
      <c r="C49" s="273">
        <v>63</v>
      </c>
      <c r="D49" s="39">
        <v>0</v>
      </c>
      <c r="E49" s="40">
        <v>0</v>
      </c>
      <c r="F49" s="41">
        <v>0</v>
      </c>
      <c r="G49" s="39">
        <v>0</v>
      </c>
      <c r="H49" s="40">
        <v>0</v>
      </c>
      <c r="I49" s="41">
        <v>0</v>
      </c>
      <c r="J49" s="39">
        <v>0</v>
      </c>
      <c r="K49" s="40">
        <v>0</v>
      </c>
      <c r="L49" s="41">
        <v>0</v>
      </c>
      <c r="M49" s="39">
        <v>63</v>
      </c>
      <c r="N49" s="40">
        <v>63</v>
      </c>
      <c r="O49" s="41">
        <v>0</v>
      </c>
      <c r="P49" s="39">
        <v>0</v>
      </c>
      <c r="Q49" s="40">
        <v>0</v>
      </c>
      <c r="R49" s="40">
        <v>0</v>
      </c>
      <c r="S49" s="41">
        <v>0</v>
      </c>
      <c r="T49" s="39">
        <v>0</v>
      </c>
      <c r="U49" s="40">
        <v>0</v>
      </c>
      <c r="V49" s="40">
        <v>0</v>
      </c>
      <c r="W49" s="40">
        <v>0</v>
      </c>
      <c r="X49" s="41">
        <v>0</v>
      </c>
    </row>
    <row r="50" spans="1:24" x14ac:dyDescent="0.25">
      <c r="A50" s="45" t="s">
        <v>75</v>
      </c>
      <c r="B50" s="38" t="s">
        <v>41</v>
      </c>
      <c r="C50" s="273">
        <v>170</v>
      </c>
      <c r="D50" s="39">
        <v>66</v>
      </c>
      <c r="E50" s="40">
        <v>47</v>
      </c>
      <c r="F50" s="41">
        <v>19</v>
      </c>
      <c r="G50" s="39">
        <v>50</v>
      </c>
      <c r="H50" s="40">
        <v>41</v>
      </c>
      <c r="I50" s="41">
        <v>9</v>
      </c>
      <c r="J50" s="39">
        <v>0</v>
      </c>
      <c r="K50" s="40">
        <v>0</v>
      </c>
      <c r="L50" s="41">
        <v>0</v>
      </c>
      <c r="M50" s="39">
        <v>54</v>
      </c>
      <c r="N50" s="40">
        <v>54</v>
      </c>
      <c r="O50" s="41">
        <v>0</v>
      </c>
      <c r="P50" s="39">
        <v>0</v>
      </c>
      <c r="Q50" s="40">
        <v>0</v>
      </c>
      <c r="R50" s="40">
        <v>0</v>
      </c>
      <c r="S50" s="41">
        <v>0</v>
      </c>
      <c r="T50" s="39">
        <v>0</v>
      </c>
      <c r="U50" s="40">
        <v>0</v>
      </c>
      <c r="V50" s="40">
        <v>0</v>
      </c>
      <c r="W50" s="40">
        <v>0</v>
      </c>
      <c r="X50" s="41">
        <v>0</v>
      </c>
    </row>
    <row r="51" spans="1:24" x14ac:dyDescent="0.25">
      <c r="A51" s="37" t="s">
        <v>76</v>
      </c>
      <c r="B51" s="38" t="s">
        <v>41</v>
      </c>
      <c r="C51" s="273">
        <v>32</v>
      </c>
      <c r="D51" s="39">
        <v>0</v>
      </c>
      <c r="E51" s="40">
        <v>0</v>
      </c>
      <c r="F51" s="41">
        <v>0</v>
      </c>
      <c r="G51" s="39">
        <v>0</v>
      </c>
      <c r="H51" s="40">
        <v>0</v>
      </c>
      <c r="I51" s="41">
        <v>0</v>
      </c>
      <c r="J51" s="39">
        <v>0</v>
      </c>
      <c r="K51" s="40">
        <v>0</v>
      </c>
      <c r="L51" s="41">
        <v>0</v>
      </c>
      <c r="M51" s="39">
        <v>32</v>
      </c>
      <c r="N51" s="40">
        <v>32</v>
      </c>
      <c r="O51" s="41">
        <v>0</v>
      </c>
      <c r="P51" s="39">
        <v>0</v>
      </c>
      <c r="Q51" s="40">
        <v>0</v>
      </c>
      <c r="R51" s="40">
        <v>0</v>
      </c>
      <c r="S51" s="41">
        <v>0</v>
      </c>
      <c r="T51" s="39">
        <v>0</v>
      </c>
      <c r="U51" s="40">
        <v>0</v>
      </c>
      <c r="V51" s="40">
        <v>0</v>
      </c>
      <c r="W51" s="40">
        <v>0</v>
      </c>
      <c r="X51" s="41">
        <v>0</v>
      </c>
    </row>
    <row r="52" spans="1:24" x14ac:dyDescent="0.25">
      <c r="A52" s="37" t="s">
        <v>77</v>
      </c>
      <c r="B52" s="38" t="s">
        <v>41</v>
      </c>
      <c r="C52" s="273">
        <v>221</v>
      </c>
      <c r="D52" s="39">
        <v>84</v>
      </c>
      <c r="E52" s="40">
        <v>35</v>
      </c>
      <c r="F52" s="41">
        <v>49</v>
      </c>
      <c r="G52" s="39">
        <v>90</v>
      </c>
      <c r="H52" s="40">
        <v>81</v>
      </c>
      <c r="I52" s="41">
        <v>9</v>
      </c>
      <c r="J52" s="39">
        <v>0</v>
      </c>
      <c r="K52" s="40">
        <v>0</v>
      </c>
      <c r="L52" s="41">
        <v>0</v>
      </c>
      <c r="M52" s="39">
        <v>47</v>
      </c>
      <c r="N52" s="40">
        <v>47</v>
      </c>
      <c r="O52" s="41">
        <v>0</v>
      </c>
      <c r="P52" s="39">
        <v>0</v>
      </c>
      <c r="Q52" s="40">
        <v>0</v>
      </c>
      <c r="R52" s="40">
        <v>0</v>
      </c>
      <c r="S52" s="41">
        <v>0</v>
      </c>
      <c r="T52" s="39">
        <v>0</v>
      </c>
      <c r="U52" s="40">
        <v>0</v>
      </c>
      <c r="V52" s="40">
        <v>0</v>
      </c>
      <c r="W52" s="40">
        <v>0</v>
      </c>
      <c r="X52" s="41">
        <v>0</v>
      </c>
    </row>
    <row r="53" spans="1:24" x14ac:dyDescent="0.25">
      <c r="A53" s="37" t="s">
        <v>78</v>
      </c>
      <c r="B53" s="38" t="s">
        <v>44</v>
      </c>
      <c r="C53" s="273">
        <v>184</v>
      </c>
      <c r="D53" s="39">
        <v>0</v>
      </c>
      <c r="E53" s="40">
        <v>0</v>
      </c>
      <c r="F53" s="41">
        <v>0</v>
      </c>
      <c r="G53" s="39">
        <v>0</v>
      </c>
      <c r="H53" s="40">
        <v>0</v>
      </c>
      <c r="I53" s="41">
        <v>0</v>
      </c>
      <c r="J53" s="39">
        <v>91</v>
      </c>
      <c r="K53" s="40">
        <v>91</v>
      </c>
      <c r="L53" s="41">
        <v>0</v>
      </c>
      <c r="M53" s="39">
        <v>0</v>
      </c>
      <c r="N53" s="40">
        <v>0</v>
      </c>
      <c r="O53" s="41">
        <v>0</v>
      </c>
      <c r="P53" s="39">
        <v>0</v>
      </c>
      <c r="Q53" s="40">
        <v>0</v>
      </c>
      <c r="R53" s="40">
        <v>0</v>
      </c>
      <c r="S53" s="41">
        <v>0</v>
      </c>
      <c r="T53" s="39">
        <v>93</v>
      </c>
      <c r="U53" s="40">
        <v>0</v>
      </c>
      <c r="V53" s="40">
        <v>93</v>
      </c>
      <c r="W53" s="40">
        <v>0</v>
      </c>
      <c r="X53" s="41">
        <v>0</v>
      </c>
    </row>
    <row r="54" spans="1:24" x14ac:dyDescent="0.25">
      <c r="A54" s="37" t="s">
        <v>78</v>
      </c>
      <c r="B54" s="38" t="s">
        <v>41</v>
      </c>
      <c r="C54" s="273">
        <v>192</v>
      </c>
      <c r="D54" s="39">
        <v>165</v>
      </c>
      <c r="E54" s="40">
        <v>155</v>
      </c>
      <c r="F54" s="41">
        <v>10</v>
      </c>
      <c r="G54" s="39">
        <v>27</v>
      </c>
      <c r="H54" s="40">
        <v>27</v>
      </c>
      <c r="I54" s="41">
        <v>0</v>
      </c>
      <c r="J54" s="39">
        <v>0</v>
      </c>
      <c r="K54" s="40">
        <v>0</v>
      </c>
      <c r="L54" s="41">
        <v>0</v>
      </c>
      <c r="M54" s="39">
        <v>0</v>
      </c>
      <c r="N54" s="40">
        <v>0</v>
      </c>
      <c r="O54" s="41">
        <v>0</v>
      </c>
      <c r="P54" s="39">
        <v>0</v>
      </c>
      <c r="Q54" s="40">
        <v>0</v>
      </c>
      <c r="R54" s="40">
        <v>0</v>
      </c>
      <c r="S54" s="41">
        <v>0</v>
      </c>
      <c r="T54" s="39">
        <v>0</v>
      </c>
      <c r="U54" s="40">
        <v>0</v>
      </c>
      <c r="V54" s="40">
        <v>0</v>
      </c>
      <c r="W54" s="40">
        <v>0</v>
      </c>
      <c r="X54" s="41">
        <v>0</v>
      </c>
    </row>
    <row r="55" spans="1:24" x14ac:dyDescent="0.25">
      <c r="A55" s="45" t="s">
        <v>79</v>
      </c>
      <c r="B55" s="38" t="s">
        <v>41</v>
      </c>
      <c r="C55" s="273">
        <v>398</v>
      </c>
      <c r="D55" s="39">
        <v>97</v>
      </c>
      <c r="E55" s="40">
        <v>43</v>
      </c>
      <c r="F55" s="41">
        <v>54</v>
      </c>
      <c r="G55" s="39">
        <v>171</v>
      </c>
      <c r="H55" s="40">
        <v>112</v>
      </c>
      <c r="I55" s="41">
        <v>59</v>
      </c>
      <c r="J55" s="39">
        <v>34</v>
      </c>
      <c r="K55" s="40">
        <v>34</v>
      </c>
      <c r="L55" s="41">
        <v>0</v>
      </c>
      <c r="M55" s="39">
        <v>96</v>
      </c>
      <c r="N55" s="40">
        <v>96</v>
      </c>
      <c r="O55" s="41">
        <v>0</v>
      </c>
      <c r="P55" s="39">
        <v>0</v>
      </c>
      <c r="Q55" s="40">
        <v>0</v>
      </c>
      <c r="R55" s="40">
        <v>0</v>
      </c>
      <c r="S55" s="41">
        <v>0</v>
      </c>
      <c r="T55" s="39">
        <v>0</v>
      </c>
      <c r="U55" s="40">
        <v>0</v>
      </c>
      <c r="V55" s="40">
        <v>0</v>
      </c>
      <c r="W55" s="40">
        <v>0</v>
      </c>
      <c r="X55" s="41">
        <v>0</v>
      </c>
    </row>
    <row r="56" spans="1:24" x14ac:dyDescent="0.25">
      <c r="A56" s="45" t="s">
        <v>80</v>
      </c>
      <c r="B56" s="38" t="s">
        <v>41</v>
      </c>
      <c r="C56" s="273">
        <v>713</v>
      </c>
      <c r="D56" s="39">
        <v>164</v>
      </c>
      <c r="E56" s="40">
        <v>92</v>
      </c>
      <c r="F56" s="41">
        <v>72</v>
      </c>
      <c r="G56" s="39">
        <v>418</v>
      </c>
      <c r="H56" s="40">
        <v>281</v>
      </c>
      <c r="I56" s="41">
        <v>137</v>
      </c>
      <c r="J56" s="39">
        <v>41</v>
      </c>
      <c r="K56" s="40">
        <v>41</v>
      </c>
      <c r="L56" s="41">
        <v>0</v>
      </c>
      <c r="M56" s="39">
        <v>90</v>
      </c>
      <c r="N56" s="40">
        <v>90</v>
      </c>
      <c r="O56" s="41">
        <v>0</v>
      </c>
      <c r="P56" s="39">
        <v>0</v>
      </c>
      <c r="Q56" s="40">
        <v>0</v>
      </c>
      <c r="R56" s="40">
        <v>0</v>
      </c>
      <c r="S56" s="41">
        <v>0</v>
      </c>
      <c r="T56" s="39">
        <v>0</v>
      </c>
      <c r="U56" s="40">
        <v>0</v>
      </c>
      <c r="V56" s="40">
        <v>0</v>
      </c>
      <c r="W56" s="40">
        <v>0</v>
      </c>
      <c r="X56" s="41">
        <v>0</v>
      </c>
    </row>
    <row r="57" spans="1:24" x14ac:dyDescent="0.25">
      <c r="A57" s="45" t="s">
        <v>81</v>
      </c>
      <c r="B57" s="38" t="s">
        <v>41</v>
      </c>
      <c r="C57" s="273">
        <v>263</v>
      </c>
      <c r="D57" s="39">
        <v>94</v>
      </c>
      <c r="E57" s="40">
        <v>34</v>
      </c>
      <c r="F57" s="41">
        <v>60</v>
      </c>
      <c r="G57" s="39">
        <v>169</v>
      </c>
      <c r="H57" s="40">
        <v>121</v>
      </c>
      <c r="I57" s="41">
        <v>48</v>
      </c>
      <c r="J57" s="39">
        <v>0</v>
      </c>
      <c r="K57" s="40">
        <v>0</v>
      </c>
      <c r="L57" s="41">
        <v>0</v>
      </c>
      <c r="M57" s="39">
        <v>0</v>
      </c>
      <c r="N57" s="40">
        <v>0</v>
      </c>
      <c r="O57" s="41">
        <v>0</v>
      </c>
      <c r="P57" s="39">
        <v>0</v>
      </c>
      <c r="Q57" s="40">
        <v>0</v>
      </c>
      <c r="R57" s="40">
        <v>0</v>
      </c>
      <c r="S57" s="41">
        <v>0</v>
      </c>
      <c r="T57" s="39">
        <v>0</v>
      </c>
      <c r="U57" s="40">
        <v>0</v>
      </c>
      <c r="V57" s="40">
        <v>0</v>
      </c>
      <c r="W57" s="40">
        <v>0</v>
      </c>
      <c r="X57" s="41">
        <v>0</v>
      </c>
    </row>
    <row r="58" spans="1:24" x14ac:dyDescent="0.25">
      <c r="A58" s="37" t="s">
        <v>82</v>
      </c>
      <c r="B58" s="38" t="s">
        <v>41</v>
      </c>
      <c r="C58" s="273">
        <v>0</v>
      </c>
      <c r="D58" s="39">
        <v>0</v>
      </c>
      <c r="E58" s="40">
        <v>0</v>
      </c>
      <c r="F58" s="41">
        <v>0</v>
      </c>
      <c r="G58" s="39">
        <v>0</v>
      </c>
      <c r="H58" s="40">
        <v>0</v>
      </c>
      <c r="I58" s="41">
        <v>0</v>
      </c>
      <c r="J58" s="39">
        <v>0</v>
      </c>
      <c r="K58" s="40">
        <v>0</v>
      </c>
      <c r="L58" s="41">
        <v>0</v>
      </c>
      <c r="M58" s="39">
        <v>0</v>
      </c>
      <c r="N58" s="40">
        <v>0</v>
      </c>
      <c r="O58" s="41">
        <v>0</v>
      </c>
      <c r="P58" s="39">
        <v>0</v>
      </c>
      <c r="Q58" s="40">
        <v>0</v>
      </c>
      <c r="R58" s="40">
        <v>0</v>
      </c>
      <c r="S58" s="41">
        <v>0</v>
      </c>
      <c r="T58" s="39">
        <v>0</v>
      </c>
      <c r="U58" s="40">
        <v>0</v>
      </c>
      <c r="V58" s="40">
        <v>0</v>
      </c>
      <c r="W58" s="40">
        <v>0</v>
      </c>
      <c r="X58" s="41">
        <v>0</v>
      </c>
    </row>
    <row r="59" spans="1:24" x14ac:dyDescent="0.25">
      <c r="A59" s="37" t="s">
        <v>83</v>
      </c>
      <c r="B59" s="38" t="s">
        <v>44</v>
      </c>
      <c r="C59" s="273">
        <v>140</v>
      </c>
      <c r="D59" s="39">
        <v>0</v>
      </c>
      <c r="E59" s="40">
        <v>0</v>
      </c>
      <c r="F59" s="41">
        <v>0</v>
      </c>
      <c r="G59" s="39">
        <v>0</v>
      </c>
      <c r="H59" s="40">
        <v>0</v>
      </c>
      <c r="I59" s="41">
        <v>0</v>
      </c>
      <c r="J59" s="39">
        <v>0</v>
      </c>
      <c r="K59" s="40">
        <v>0</v>
      </c>
      <c r="L59" s="41">
        <v>0</v>
      </c>
      <c r="M59" s="39">
        <v>0</v>
      </c>
      <c r="N59" s="40">
        <v>0</v>
      </c>
      <c r="O59" s="41">
        <v>0</v>
      </c>
      <c r="P59" s="39">
        <v>0</v>
      </c>
      <c r="Q59" s="40">
        <v>0</v>
      </c>
      <c r="R59" s="40">
        <v>0</v>
      </c>
      <c r="S59" s="41">
        <v>0</v>
      </c>
      <c r="T59" s="39">
        <v>140</v>
      </c>
      <c r="U59" s="40">
        <v>94</v>
      </c>
      <c r="V59" s="40">
        <v>46</v>
      </c>
      <c r="W59" s="40">
        <v>0</v>
      </c>
      <c r="X59" s="41">
        <v>0</v>
      </c>
    </row>
    <row r="60" spans="1:24" x14ac:dyDescent="0.25">
      <c r="A60" s="37" t="s">
        <v>83</v>
      </c>
      <c r="B60" s="38" t="s">
        <v>41</v>
      </c>
      <c r="C60" s="273">
        <v>1834</v>
      </c>
      <c r="D60" s="39">
        <v>527</v>
      </c>
      <c r="E60" s="40">
        <v>269</v>
      </c>
      <c r="F60" s="41">
        <v>258</v>
      </c>
      <c r="G60" s="39">
        <v>694</v>
      </c>
      <c r="H60" s="40">
        <v>395</v>
      </c>
      <c r="I60" s="41">
        <v>299</v>
      </c>
      <c r="J60" s="39">
        <v>200</v>
      </c>
      <c r="K60" s="40">
        <v>200</v>
      </c>
      <c r="L60" s="41">
        <v>0</v>
      </c>
      <c r="M60" s="39">
        <v>75</v>
      </c>
      <c r="N60" s="40">
        <v>75</v>
      </c>
      <c r="O60" s="41">
        <v>0</v>
      </c>
      <c r="P60" s="39">
        <v>155</v>
      </c>
      <c r="Q60" s="40">
        <v>0</v>
      </c>
      <c r="R60" s="40">
        <v>155</v>
      </c>
      <c r="S60" s="41">
        <v>0</v>
      </c>
      <c r="T60" s="39">
        <v>183</v>
      </c>
      <c r="U60" s="40">
        <v>0</v>
      </c>
      <c r="V60" s="40">
        <v>183</v>
      </c>
      <c r="W60" s="40">
        <v>0</v>
      </c>
      <c r="X60" s="41">
        <v>0</v>
      </c>
    </row>
    <row r="61" spans="1:24" x14ac:dyDescent="0.25">
      <c r="A61" s="37" t="s">
        <v>84</v>
      </c>
      <c r="B61" s="38" t="s">
        <v>44</v>
      </c>
      <c r="C61" s="273">
        <v>800</v>
      </c>
      <c r="D61" s="39">
        <v>0</v>
      </c>
      <c r="E61" s="40">
        <v>0</v>
      </c>
      <c r="F61" s="41">
        <v>0</v>
      </c>
      <c r="G61" s="39">
        <v>562</v>
      </c>
      <c r="H61" s="40">
        <v>250</v>
      </c>
      <c r="I61" s="41">
        <v>312</v>
      </c>
      <c r="J61" s="39">
        <v>199</v>
      </c>
      <c r="K61" s="40">
        <v>199</v>
      </c>
      <c r="L61" s="41">
        <v>0</v>
      </c>
      <c r="M61" s="39">
        <v>0</v>
      </c>
      <c r="N61" s="40">
        <v>0</v>
      </c>
      <c r="O61" s="41">
        <v>0</v>
      </c>
      <c r="P61" s="39">
        <v>0</v>
      </c>
      <c r="Q61" s="40">
        <v>0</v>
      </c>
      <c r="R61" s="40">
        <v>0</v>
      </c>
      <c r="S61" s="41">
        <v>0</v>
      </c>
      <c r="T61" s="39">
        <v>39</v>
      </c>
      <c r="U61" s="40">
        <v>0</v>
      </c>
      <c r="V61" s="40">
        <v>39</v>
      </c>
      <c r="W61" s="40">
        <v>0</v>
      </c>
      <c r="X61" s="41">
        <v>0</v>
      </c>
    </row>
    <row r="62" spans="1:24" x14ac:dyDescent="0.25">
      <c r="A62" s="37" t="s">
        <v>84</v>
      </c>
      <c r="B62" s="38" t="s">
        <v>41</v>
      </c>
      <c r="C62" s="273">
        <v>452</v>
      </c>
      <c r="D62" s="39">
        <v>108</v>
      </c>
      <c r="E62" s="40">
        <v>26</v>
      </c>
      <c r="F62" s="41">
        <v>82</v>
      </c>
      <c r="G62" s="39">
        <v>305</v>
      </c>
      <c r="H62" s="40">
        <v>229</v>
      </c>
      <c r="I62" s="41">
        <v>76</v>
      </c>
      <c r="J62" s="39">
        <v>12</v>
      </c>
      <c r="K62" s="40">
        <v>12</v>
      </c>
      <c r="L62" s="41">
        <v>0</v>
      </c>
      <c r="M62" s="39">
        <v>27</v>
      </c>
      <c r="N62" s="40">
        <v>27</v>
      </c>
      <c r="O62" s="41">
        <v>0</v>
      </c>
      <c r="P62" s="39">
        <v>0</v>
      </c>
      <c r="Q62" s="40">
        <v>0</v>
      </c>
      <c r="R62" s="40">
        <v>0</v>
      </c>
      <c r="S62" s="41">
        <v>0</v>
      </c>
      <c r="T62" s="39">
        <v>0</v>
      </c>
      <c r="U62" s="40">
        <v>0</v>
      </c>
      <c r="V62" s="40">
        <v>0</v>
      </c>
      <c r="W62" s="40">
        <v>0</v>
      </c>
      <c r="X62" s="41">
        <v>0</v>
      </c>
    </row>
    <row r="63" spans="1:24" x14ac:dyDescent="0.25">
      <c r="A63" s="37" t="s">
        <v>85</v>
      </c>
      <c r="B63" s="38" t="s">
        <v>41</v>
      </c>
      <c r="C63" s="273">
        <v>546</v>
      </c>
      <c r="D63" s="39">
        <v>154</v>
      </c>
      <c r="E63" s="40">
        <v>107</v>
      </c>
      <c r="F63" s="41">
        <v>47</v>
      </c>
      <c r="G63" s="39">
        <v>304</v>
      </c>
      <c r="H63" s="40">
        <v>194</v>
      </c>
      <c r="I63" s="41">
        <v>110</v>
      </c>
      <c r="J63" s="39">
        <v>34</v>
      </c>
      <c r="K63" s="40">
        <v>34</v>
      </c>
      <c r="L63" s="41">
        <v>0</v>
      </c>
      <c r="M63" s="39">
        <v>54</v>
      </c>
      <c r="N63" s="40">
        <v>54</v>
      </c>
      <c r="O63" s="41">
        <v>0</v>
      </c>
      <c r="P63" s="39">
        <v>0</v>
      </c>
      <c r="Q63" s="40">
        <v>0</v>
      </c>
      <c r="R63" s="40">
        <v>0</v>
      </c>
      <c r="S63" s="41">
        <v>0</v>
      </c>
      <c r="T63" s="39">
        <v>0</v>
      </c>
      <c r="U63" s="40">
        <v>0</v>
      </c>
      <c r="V63" s="40">
        <v>0</v>
      </c>
      <c r="W63" s="40">
        <v>0</v>
      </c>
      <c r="X63" s="41">
        <v>0</v>
      </c>
    </row>
    <row r="64" spans="1:24" x14ac:dyDescent="0.25">
      <c r="A64" s="37" t="s">
        <v>86</v>
      </c>
      <c r="B64" s="38" t="s">
        <v>41</v>
      </c>
      <c r="C64" s="273">
        <v>1575</v>
      </c>
      <c r="D64" s="39">
        <v>127</v>
      </c>
      <c r="E64" s="40">
        <v>58</v>
      </c>
      <c r="F64" s="41">
        <v>69</v>
      </c>
      <c r="G64" s="39">
        <v>527</v>
      </c>
      <c r="H64" s="40">
        <v>301</v>
      </c>
      <c r="I64" s="41">
        <v>226</v>
      </c>
      <c r="J64" s="39">
        <v>168</v>
      </c>
      <c r="K64" s="40">
        <v>168</v>
      </c>
      <c r="L64" s="41">
        <v>0</v>
      </c>
      <c r="M64" s="39">
        <v>101</v>
      </c>
      <c r="N64" s="40">
        <v>101</v>
      </c>
      <c r="O64" s="41">
        <v>0</v>
      </c>
      <c r="P64" s="39">
        <v>0</v>
      </c>
      <c r="Q64" s="40">
        <v>0</v>
      </c>
      <c r="R64" s="40">
        <v>0</v>
      </c>
      <c r="S64" s="41">
        <v>0</v>
      </c>
      <c r="T64" s="39">
        <v>652</v>
      </c>
      <c r="U64" s="40">
        <v>0</v>
      </c>
      <c r="V64" s="40">
        <v>652</v>
      </c>
      <c r="W64" s="40">
        <v>0</v>
      </c>
      <c r="X64" s="41">
        <v>0</v>
      </c>
    </row>
    <row r="65" spans="1:24" x14ac:dyDescent="0.25">
      <c r="A65" s="37" t="s">
        <v>87</v>
      </c>
      <c r="B65" s="38" t="s">
        <v>41</v>
      </c>
      <c r="C65" s="273">
        <v>43</v>
      </c>
      <c r="D65" s="39">
        <v>7</v>
      </c>
      <c r="E65" s="40">
        <v>0</v>
      </c>
      <c r="F65" s="41">
        <v>7</v>
      </c>
      <c r="G65" s="39">
        <v>27</v>
      </c>
      <c r="H65" s="40">
        <v>26</v>
      </c>
      <c r="I65" s="41">
        <v>1</v>
      </c>
      <c r="J65" s="39">
        <v>0</v>
      </c>
      <c r="K65" s="40">
        <v>0</v>
      </c>
      <c r="L65" s="41">
        <v>0</v>
      </c>
      <c r="M65" s="39">
        <v>9</v>
      </c>
      <c r="N65" s="40">
        <v>9</v>
      </c>
      <c r="O65" s="41">
        <v>0</v>
      </c>
      <c r="P65" s="39">
        <v>0</v>
      </c>
      <c r="Q65" s="40">
        <v>0</v>
      </c>
      <c r="R65" s="40">
        <v>0</v>
      </c>
      <c r="S65" s="41">
        <v>0</v>
      </c>
      <c r="T65" s="39">
        <v>0</v>
      </c>
      <c r="U65" s="40">
        <v>0</v>
      </c>
      <c r="V65" s="40">
        <v>0</v>
      </c>
      <c r="W65" s="40">
        <v>0</v>
      </c>
      <c r="X65" s="41">
        <v>0</v>
      </c>
    </row>
    <row r="66" spans="1:24" x14ac:dyDescent="0.25">
      <c r="A66" s="37" t="s">
        <v>88</v>
      </c>
      <c r="B66" s="38" t="s">
        <v>41</v>
      </c>
      <c r="C66" s="273">
        <v>57</v>
      </c>
      <c r="D66" s="39">
        <v>8</v>
      </c>
      <c r="E66" s="40">
        <v>2</v>
      </c>
      <c r="F66" s="41">
        <v>6</v>
      </c>
      <c r="G66" s="39">
        <v>49</v>
      </c>
      <c r="H66" s="40">
        <v>30</v>
      </c>
      <c r="I66" s="41">
        <v>19</v>
      </c>
      <c r="J66" s="39">
        <v>0</v>
      </c>
      <c r="K66" s="40">
        <v>0</v>
      </c>
      <c r="L66" s="41">
        <v>0</v>
      </c>
      <c r="M66" s="39">
        <v>0</v>
      </c>
      <c r="N66" s="40">
        <v>0</v>
      </c>
      <c r="O66" s="41">
        <v>0</v>
      </c>
      <c r="P66" s="39">
        <v>0</v>
      </c>
      <c r="Q66" s="40">
        <v>0</v>
      </c>
      <c r="R66" s="40">
        <v>0</v>
      </c>
      <c r="S66" s="41">
        <v>0</v>
      </c>
      <c r="T66" s="39">
        <v>0</v>
      </c>
      <c r="U66" s="40">
        <v>0</v>
      </c>
      <c r="V66" s="40">
        <v>0</v>
      </c>
      <c r="W66" s="40">
        <v>0</v>
      </c>
      <c r="X66" s="41">
        <v>0</v>
      </c>
    </row>
    <row r="67" spans="1:24" x14ac:dyDescent="0.25">
      <c r="A67" s="37" t="s">
        <v>89</v>
      </c>
      <c r="B67" s="38" t="s">
        <v>41</v>
      </c>
      <c r="C67" s="273">
        <v>1240</v>
      </c>
      <c r="D67" s="39">
        <v>427</v>
      </c>
      <c r="E67" s="40">
        <v>291</v>
      </c>
      <c r="F67" s="41">
        <v>136</v>
      </c>
      <c r="G67" s="39">
        <v>503</v>
      </c>
      <c r="H67" s="40">
        <v>302</v>
      </c>
      <c r="I67" s="41">
        <v>201</v>
      </c>
      <c r="J67" s="39">
        <v>74</v>
      </c>
      <c r="K67" s="40">
        <v>74</v>
      </c>
      <c r="L67" s="41">
        <v>0</v>
      </c>
      <c r="M67" s="39">
        <v>182</v>
      </c>
      <c r="N67" s="40">
        <v>182</v>
      </c>
      <c r="O67" s="41">
        <v>0</v>
      </c>
      <c r="P67" s="39">
        <v>0</v>
      </c>
      <c r="Q67" s="40">
        <v>0</v>
      </c>
      <c r="R67" s="40">
        <v>0</v>
      </c>
      <c r="S67" s="41">
        <v>0</v>
      </c>
      <c r="T67" s="39">
        <v>54</v>
      </c>
      <c r="U67" s="40">
        <v>0</v>
      </c>
      <c r="V67" s="40">
        <v>53</v>
      </c>
      <c r="W67" s="40">
        <v>1</v>
      </c>
      <c r="X67" s="41">
        <v>0</v>
      </c>
    </row>
    <row r="68" spans="1:24" x14ac:dyDescent="0.25">
      <c r="A68" s="37" t="s">
        <v>90</v>
      </c>
      <c r="B68" s="38" t="s">
        <v>41</v>
      </c>
      <c r="C68" s="273">
        <v>18</v>
      </c>
      <c r="D68" s="39">
        <v>0</v>
      </c>
      <c r="E68" s="40">
        <v>0</v>
      </c>
      <c r="F68" s="41">
        <v>0</v>
      </c>
      <c r="G68" s="39">
        <v>0</v>
      </c>
      <c r="H68" s="40">
        <v>0</v>
      </c>
      <c r="I68" s="41">
        <v>0</v>
      </c>
      <c r="J68" s="39">
        <v>0</v>
      </c>
      <c r="K68" s="40">
        <v>0</v>
      </c>
      <c r="L68" s="41">
        <v>0</v>
      </c>
      <c r="M68" s="39">
        <v>18</v>
      </c>
      <c r="N68" s="40">
        <v>18</v>
      </c>
      <c r="O68" s="41">
        <v>0</v>
      </c>
      <c r="P68" s="39">
        <v>0</v>
      </c>
      <c r="Q68" s="40">
        <v>0</v>
      </c>
      <c r="R68" s="40">
        <v>0</v>
      </c>
      <c r="S68" s="41">
        <v>0</v>
      </c>
      <c r="T68" s="39">
        <v>0</v>
      </c>
      <c r="U68" s="40">
        <v>0</v>
      </c>
      <c r="V68" s="40">
        <v>0</v>
      </c>
      <c r="W68" s="40">
        <v>0</v>
      </c>
      <c r="X68" s="41">
        <v>0</v>
      </c>
    </row>
    <row r="69" spans="1:24" x14ac:dyDescent="0.25">
      <c r="A69" s="37" t="s">
        <v>91</v>
      </c>
      <c r="B69" s="38" t="s">
        <v>41</v>
      </c>
      <c r="C69" s="273">
        <v>1156</v>
      </c>
      <c r="D69" s="39">
        <v>320</v>
      </c>
      <c r="E69" s="40">
        <v>138</v>
      </c>
      <c r="F69" s="41">
        <v>182</v>
      </c>
      <c r="G69" s="39">
        <v>584</v>
      </c>
      <c r="H69" s="40">
        <v>322</v>
      </c>
      <c r="I69" s="41">
        <v>262</v>
      </c>
      <c r="J69" s="39">
        <v>172</v>
      </c>
      <c r="K69" s="40">
        <v>172</v>
      </c>
      <c r="L69" s="41">
        <v>0</v>
      </c>
      <c r="M69" s="39">
        <v>80</v>
      </c>
      <c r="N69" s="40">
        <v>80</v>
      </c>
      <c r="O69" s="41">
        <v>0</v>
      </c>
      <c r="P69" s="39">
        <v>0</v>
      </c>
      <c r="Q69" s="40">
        <v>0</v>
      </c>
      <c r="R69" s="40">
        <v>0</v>
      </c>
      <c r="S69" s="41">
        <v>0</v>
      </c>
      <c r="T69" s="39">
        <v>0</v>
      </c>
      <c r="U69" s="40">
        <v>0</v>
      </c>
      <c r="V69" s="40">
        <v>0</v>
      </c>
      <c r="W69" s="40">
        <v>0</v>
      </c>
      <c r="X69" s="41">
        <v>0</v>
      </c>
    </row>
    <row r="70" spans="1:24" x14ac:dyDescent="0.25">
      <c r="A70" s="37" t="s">
        <v>92</v>
      </c>
      <c r="B70" s="38" t="s">
        <v>41</v>
      </c>
      <c r="C70" s="273">
        <v>51</v>
      </c>
      <c r="D70" s="39">
        <v>0</v>
      </c>
      <c r="E70" s="40">
        <v>0</v>
      </c>
      <c r="F70" s="41">
        <v>0</v>
      </c>
      <c r="G70" s="39">
        <v>0</v>
      </c>
      <c r="H70" s="40">
        <v>0</v>
      </c>
      <c r="I70" s="41">
        <v>0</v>
      </c>
      <c r="J70" s="39">
        <v>0</v>
      </c>
      <c r="K70" s="40">
        <v>0</v>
      </c>
      <c r="L70" s="41">
        <v>0</v>
      </c>
      <c r="M70" s="39">
        <v>51</v>
      </c>
      <c r="N70" s="40">
        <v>51</v>
      </c>
      <c r="O70" s="41">
        <v>0</v>
      </c>
      <c r="P70" s="39">
        <v>0</v>
      </c>
      <c r="Q70" s="40">
        <v>0</v>
      </c>
      <c r="R70" s="40">
        <v>0</v>
      </c>
      <c r="S70" s="41">
        <v>0</v>
      </c>
      <c r="T70" s="39">
        <v>0</v>
      </c>
      <c r="U70" s="40">
        <v>0</v>
      </c>
      <c r="V70" s="40">
        <v>0</v>
      </c>
      <c r="W70" s="40">
        <v>0</v>
      </c>
      <c r="X70" s="41">
        <v>0</v>
      </c>
    </row>
    <row r="71" spans="1:24" x14ac:dyDescent="0.25">
      <c r="A71" s="37" t="s">
        <v>93</v>
      </c>
      <c r="B71" s="38" t="s">
        <v>41</v>
      </c>
      <c r="C71" s="273">
        <v>70</v>
      </c>
      <c r="D71" s="39">
        <v>12</v>
      </c>
      <c r="E71" s="40">
        <v>0</v>
      </c>
      <c r="F71" s="41">
        <v>12</v>
      </c>
      <c r="G71" s="39">
        <v>19</v>
      </c>
      <c r="H71" s="40">
        <v>19</v>
      </c>
      <c r="I71" s="41">
        <v>0</v>
      </c>
      <c r="J71" s="39">
        <v>0</v>
      </c>
      <c r="K71" s="40">
        <v>0</v>
      </c>
      <c r="L71" s="41">
        <v>0</v>
      </c>
      <c r="M71" s="39">
        <v>39</v>
      </c>
      <c r="N71" s="40">
        <v>39</v>
      </c>
      <c r="O71" s="41">
        <v>0</v>
      </c>
      <c r="P71" s="39">
        <v>0</v>
      </c>
      <c r="Q71" s="40">
        <v>0</v>
      </c>
      <c r="R71" s="40">
        <v>0</v>
      </c>
      <c r="S71" s="41">
        <v>0</v>
      </c>
      <c r="T71" s="39">
        <v>0</v>
      </c>
      <c r="U71" s="40">
        <v>0</v>
      </c>
      <c r="V71" s="40">
        <v>0</v>
      </c>
      <c r="W71" s="40">
        <v>0</v>
      </c>
      <c r="X71" s="41">
        <v>0</v>
      </c>
    </row>
    <row r="72" spans="1:24" x14ac:dyDescent="0.25">
      <c r="A72" s="37" t="s">
        <v>94</v>
      </c>
      <c r="B72" s="38" t="s">
        <v>41</v>
      </c>
      <c r="C72" s="273">
        <v>3444</v>
      </c>
      <c r="D72" s="39">
        <v>686</v>
      </c>
      <c r="E72" s="40">
        <v>275</v>
      </c>
      <c r="F72" s="41">
        <v>411</v>
      </c>
      <c r="G72" s="39">
        <v>2011</v>
      </c>
      <c r="H72" s="40">
        <v>1300</v>
      </c>
      <c r="I72" s="41">
        <v>711</v>
      </c>
      <c r="J72" s="39">
        <v>267</v>
      </c>
      <c r="K72" s="40">
        <v>267</v>
      </c>
      <c r="L72" s="41">
        <v>0</v>
      </c>
      <c r="M72" s="39">
        <v>309</v>
      </c>
      <c r="N72" s="40">
        <v>309</v>
      </c>
      <c r="O72" s="41">
        <v>0</v>
      </c>
      <c r="P72" s="39">
        <v>108</v>
      </c>
      <c r="Q72" s="40">
        <v>0</v>
      </c>
      <c r="R72" s="40">
        <v>108</v>
      </c>
      <c r="S72" s="41">
        <v>0</v>
      </c>
      <c r="T72" s="39">
        <v>63</v>
      </c>
      <c r="U72" s="40">
        <v>0</v>
      </c>
      <c r="V72" s="40">
        <v>63</v>
      </c>
      <c r="W72" s="40">
        <v>0</v>
      </c>
      <c r="X72" s="41">
        <v>0</v>
      </c>
    </row>
    <row r="73" spans="1:24" x14ac:dyDescent="0.25">
      <c r="A73" s="37" t="s">
        <v>95</v>
      </c>
      <c r="B73" s="38" t="s">
        <v>41</v>
      </c>
      <c r="C73" s="273">
        <v>83</v>
      </c>
      <c r="D73" s="39">
        <v>19</v>
      </c>
      <c r="E73" s="40">
        <v>4</v>
      </c>
      <c r="F73" s="41">
        <v>15</v>
      </c>
      <c r="G73" s="39">
        <v>64</v>
      </c>
      <c r="H73" s="40">
        <v>42</v>
      </c>
      <c r="I73" s="41">
        <v>22</v>
      </c>
      <c r="J73" s="39">
        <v>0</v>
      </c>
      <c r="K73" s="40">
        <v>0</v>
      </c>
      <c r="L73" s="41">
        <v>0</v>
      </c>
      <c r="M73" s="39">
        <v>0</v>
      </c>
      <c r="N73" s="40">
        <v>0</v>
      </c>
      <c r="O73" s="41">
        <v>0</v>
      </c>
      <c r="P73" s="39">
        <v>0</v>
      </c>
      <c r="Q73" s="40">
        <v>0</v>
      </c>
      <c r="R73" s="40">
        <v>0</v>
      </c>
      <c r="S73" s="41">
        <v>0</v>
      </c>
      <c r="T73" s="39">
        <v>0</v>
      </c>
      <c r="U73" s="40">
        <v>0</v>
      </c>
      <c r="V73" s="40">
        <v>0</v>
      </c>
      <c r="W73" s="40">
        <v>0</v>
      </c>
      <c r="X73" s="41">
        <v>0</v>
      </c>
    </row>
    <row r="74" spans="1:24" x14ac:dyDescent="0.25">
      <c r="A74" s="37" t="s">
        <v>96</v>
      </c>
      <c r="B74" s="38" t="s">
        <v>41</v>
      </c>
      <c r="C74" s="273">
        <v>139</v>
      </c>
      <c r="D74" s="39">
        <v>8</v>
      </c>
      <c r="E74" s="40">
        <v>0</v>
      </c>
      <c r="F74" s="41">
        <v>8</v>
      </c>
      <c r="G74" s="39">
        <v>71</v>
      </c>
      <c r="H74" s="40">
        <v>49</v>
      </c>
      <c r="I74" s="41">
        <v>22</v>
      </c>
      <c r="J74" s="39">
        <v>5</v>
      </c>
      <c r="K74" s="40">
        <v>5</v>
      </c>
      <c r="L74" s="41">
        <v>0</v>
      </c>
      <c r="M74" s="39">
        <v>36</v>
      </c>
      <c r="N74" s="40">
        <v>36</v>
      </c>
      <c r="O74" s="41">
        <v>0</v>
      </c>
      <c r="P74" s="39">
        <v>19</v>
      </c>
      <c r="Q74" s="40">
        <v>0</v>
      </c>
      <c r="R74" s="40">
        <v>19</v>
      </c>
      <c r="S74" s="41">
        <v>0</v>
      </c>
      <c r="T74" s="39">
        <v>0</v>
      </c>
      <c r="U74" s="40">
        <v>0</v>
      </c>
      <c r="V74" s="40">
        <v>0</v>
      </c>
      <c r="W74" s="40">
        <v>0</v>
      </c>
      <c r="X74" s="41">
        <v>0</v>
      </c>
    </row>
    <row r="75" spans="1:24" x14ac:dyDescent="0.25">
      <c r="A75" s="37" t="s">
        <v>97</v>
      </c>
      <c r="B75" s="38" t="s">
        <v>41</v>
      </c>
      <c r="C75" s="273">
        <v>477</v>
      </c>
      <c r="D75" s="39">
        <v>115</v>
      </c>
      <c r="E75" s="40">
        <v>37</v>
      </c>
      <c r="F75" s="41">
        <v>78</v>
      </c>
      <c r="G75" s="39">
        <v>246</v>
      </c>
      <c r="H75" s="40">
        <v>141</v>
      </c>
      <c r="I75" s="41">
        <v>105</v>
      </c>
      <c r="J75" s="39">
        <v>67</v>
      </c>
      <c r="K75" s="40">
        <v>67</v>
      </c>
      <c r="L75" s="41">
        <v>0</v>
      </c>
      <c r="M75" s="39">
        <v>49</v>
      </c>
      <c r="N75" s="40">
        <v>49</v>
      </c>
      <c r="O75" s="41">
        <v>0</v>
      </c>
      <c r="P75" s="39">
        <v>0</v>
      </c>
      <c r="Q75" s="40">
        <v>0</v>
      </c>
      <c r="R75" s="40">
        <v>0</v>
      </c>
      <c r="S75" s="41">
        <v>0</v>
      </c>
      <c r="T75" s="39">
        <v>0</v>
      </c>
      <c r="U75" s="40">
        <v>0</v>
      </c>
      <c r="V75" s="40">
        <v>0</v>
      </c>
      <c r="W75" s="40">
        <v>0</v>
      </c>
      <c r="X75" s="41">
        <v>0</v>
      </c>
    </row>
    <row r="76" spans="1:24" x14ac:dyDescent="0.25">
      <c r="A76" s="37" t="s">
        <v>98</v>
      </c>
      <c r="B76" s="38" t="s">
        <v>41</v>
      </c>
      <c r="C76" s="273">
        <v>41</v>
      </c>
      <c r="D76" s="39">
        <v>0</v>
      </c>
      <c r="E76" s="40">
        <v>0</v>
      </c>
      <c r="F76" s="41">
        <v>0</v>
      </c>
      <c r="G76" s="39">
        <v>0</v>
      </c>
      <c r="H76" s="40">
        <v>0</v>
      </c>
      <c r="I76" s="41">
        <v>0</v>
      </c>
      <c r="J76" s="39">
        <v>0</v>
      </c>
      <c r="K76" s="40">
        <v>0</v>
      </c>
      <c r="L76" s="41">
        <v>0</v>
      </c>
      <c r="M76" s="39">
        <v>41</v>
      </c>
      <c r="N76" s="40">
        <v>41</v>
      </c>
      <c r="O76" s="41">
        <v>0</v>
      </c>
      <c r="P76" s="39">
        <v>0</v>
      </c>
      <c r="Q76" s="40">
        <v>0</v>
      </c>
      <c r="R76" s="40">
        <v>0</v>
      </c>
      <c r="S76" s="41">
        <v>0</v>
      </c>
      <c r="T76" s="39">
        <v>0</v>
      </c>
      <c r="U76" s="40">
        <v>0</v>
      </c>
      <c r="V76" s="40">
        <v>0</v>
      </c>
      <c r="W76" s="40">
        <v>0</v>
      </c>
      <c r="X76" s="41">
        <v>0</v>
      </c>
    </row>
    <row r="77" spans="1:24" x14ac:dyDescent="0.25">
      <c r="A77" s="45" t="s">
        <v>99</v>
      </c>
      <c r="B77" s="38" t="s">
        <v>41</v>
      </c>
      <c r="C77" s="273">
        <v>313</v>
      </c>
      <c r="D77" s="39">
        <v>129</v>
      </c>
      <c r="E77" s="40">
        <v>107</v>
      </c>
      <c r="F77" s="41">
        <v>22</v>
      </c>
      <c r="G77" s="39">
        <v>118</v>
      </c>
      <c r="H77" s="40">
        <v>91</v>
      </c>
      <c r="I77" s="41">
        <v>27</v>
      </c>
      <c r="J77" s="39">
        <v>0</v>
      </c>
      <c r="K77" s="40">
        <v>0</v>
      </c>
      <c r="L77" s="41">
        <v>0</v>
      </c>
      <c r="M77" s="39">
        <v>57</v>
      </c>
      <c r="N77" s="40">
        <v>57</v>
      </c>
      <c r="O77" s="41">
        <v>0</v>
      </c>
      <c r="P77" s="39">
        <v>0</v>
      </c>
      <c r="Q77" s="40">
        <v>0</v>
      </c>
      <c r="R77" s="40">
        <v>0</v>
      </c>
      <c r="S77" s="41">
        <v>0</v>
      </c>
      <c r="T77" s="39">
        <v>9</v>
      </c>
      <c r="U77" s="40">
        <v>0</v>
      </c>
      <c r="V77" s="40">
        <v>9</v>
      </c>
      <c r="W77" s="40">
        <v>0</v>
      </c>
      <c r="X77" s="41">
        <v>0</v>
      </c>
    </row>
    <row r="78" spans="1:24" x14ac:dyDescent="0.25">
      <c r="A78" s="45" t="s">
        <v>100</v>
      </c>
      <c r="B78" s="38" t="s">
        <v>41</v>
      </c>
      <c r="C78" s="273">
        <v>30</v>
      </c>
      <c r="D78" s="39">
        <v>0</v>
      </c>
      <c r="E78" s="40">
        <v>0</v>
      </c>
      <c r="F78" s="41">
        <v>0</v>
      </c>
      <c r="G78" s="39">
        <v>0</v>
      </c>
      <c r="H78" s="40">
        <v>0</v>
      </c>
      <c r="I78" s="41">
        <v>0</v>
      </c>
      <c r="J78" s="39">
        <v>0</v>
      </c>
      <c r="K78" s="40">
        <v>0</v>
      </c>
      <c r="L78" s="41">
        <v>0</v>
      </c>
      <c r="M78" s="39">
        <v>30</v>
      </c>
      <c r="N78" s="40">
        <v>30</v>
      </c>
      <c r="O78" s="41">
        <v>0</v>
      </c>
      <c r="P78" s="39">
        <v>0</v>
      </c>
      <c r="Q78" s="40">
        <v>0</v>
      </c>
      <c r="R78" s="40">
        <v>0</v>
      </c>
      <c r="S78" s="41">
        <v>0</v>
      </c>
      <c r="T78" s="39">
        <v>0</v>
      </c>
      <c r="U78" s="40">
        <v>0</v>
      </c>
      <c r="V78" s="40">
        <v>0</v>
      </c>
      <c r="W78" s="40">
        <v>0</v>
      </c>
      <c r="X78" s="41">
        <v>0</v>
      </c>
    </row>
    <row r="79" spans="1:24" x14ac:dyDescent="0.25">
      <c r="A79" s="37" t="s">
        <v>101</v>
      </c>
      <c r="B79" s="38" t="s">
        <v>44</v>
      </c>
      <c r="C79" s="273">
        <v>151</v>
      </c>
      <c r="D79" s="39">
        <v>151</v>
      </c>
      <c r="E79" s="40">
        <v>107</v>
      </c>
      <c r="F79" s="41">
        <v>44</v>
      </c>
      <c r="G79" s="39">
        <v>0</v>
      </c>
      <c r="H79" s="40">
        <v>0</v>
      </c>
      <c r="I79" s="41">
        <v>0</v>
      </c>
      <c r="J79" s="39">
        <v>0</v>
      </c>
      <c r="K79" s="40">
        <v>0</v>
      </c>
      <c r="L79" s="41">
        <v>0</v>
      </c>
      <c r="M79" s="39">
        <v>0</v>
      </c>
      <c r="N79" s="40">
        <v>0</v>
      </c>
      <c r="O79" s="41">
        <v>0</v>
      </c>
      <c r="P79" s="39">
        <v>0</v>
      </c>
      <c r="Q79" s="40">
        <v>0</v>
      </c>
      <c r="R79" s="40">
        <v>0</v>
      </c>
      <c r="S79" s="41">
        <v>0</v>
      </c>
      <c r="T79" s="39">
        <v>0</v>
      </c>
      <c r="U79" s="40">
        <v>0</v>
      </c>
      <c r="V79" s="40">
        <v>0</v>
      </c>
      <c r="W79" s="40">
        <v>0</v>
      </c>
      <c r="X79" s="41">
        <v>0</v>
      </c>
    </row>
    <row r="80" spans="1:24" x14ac:dyDescent="0.25">
      <c r="A80" s="37" t="s">
        <v>101</v>
      </c>
      <c r="B80" s="38" t="s">
        <v>41</v>
      </c>
      <c r="C80" s="273">
        <v>1215</v>
      </c>
      <c r="D80" s="39">
        <v>461</v>
      </c>
      <c r="E80" s="40">
        <v>109</v>
      </c>
      <c r="F80" s="41">
        <v>352</v>
      </c>
      <c r="G80" s="39">
        <v>315</v>
      </c>
      <c r="H80" s="40">
        <v>211</v>
      </c>
      <c r="I80" s="41">
        <v>104</v>
      </c>
      <c r="J80" s="39">
        <v>39</v>
      </c>
      <c r="K80" s="40">
        <v>39</v>
      </c>
      <c r="L80" s="41">
        <v>0</v>
      </c>
      <c r="M80" s="39">
        <v>208</v>
      </c>
      <c r="N80" s="40">
        <v>208</v>
      </c>
      <c r="O80" s="41">
        <v>0</v>
      </c>
      <c r="P80" s="39">
        <v>143</v>
      </c>
      <c r="Q80" s="40">
        <v>0</v>
      </c>
      <c r="R80" s="40">
        <v>143</v>
      </c>
      <c r="S80" s="41">
        <v>0</v>
      </c>
      <c r="T80" s="39">
        <v>49</v>
      </c>
      <c r="U80" s="40">
        <v>0</v>
      </c>
      <c r="V80" s="40">
        <v>49</v>
      </c>
      <c r="W80" s="40">
        <v>0</v>
      </c>
      <c r="X80" s="41">
        <v>0</v>
      </c>
    </row>
    <row r="81" spans="1:24" x14ac:dyDescent="0.25">
      <c r="A81" s="37" t="s">
        <v>102</v>
      </c>
      <c r="B81" s="38" t="s">
        <v>41</v>
      </c>
      <c r="C81" s="273">
        <v>56</v>
      </c>
      <c r="D81" s="39">
        <v>0</v>
      </c>
      <c r="E81" s="40">
        <v>0</v>
      </c>
      <c r="F81" s="41">
        <v>0</v>
      </c>
      <c r="G81" s="39">
        <v>0</v>
      </c>
      <c r="H81" s="40">
        <v>0</v>
      </c>
      <c r="I81" s="41">
        <v>0</v>
      </c>
      <c r="J81" s="39">
        <v>0</v>
      </c>
      <c r="K81" s="40">
        <v>0</v>
      </c>
      <c r="L81" s="41">
        <v>0</v>
      </c>
      <c r="M81" s="39">
        <v>56</v>
      </c>
      <c r="N81" s="40">
        <v>56</v>
      </c>
      <c r="O81" s="41">
        <v>0</v>
      </c>
      <c r="P81" s="39">
        <v>0</v>
      </c>
      <c r="Q81" s="40">
        <v>0</v>
      </c>
      <c r="R81" s="40">
        <v>0</v>
      </c>
      <c r="S81" s="41">
        <v>0</v>
      </c>
      <c r="T81" s="39">
        <v>0</v>
      </c>
      <c r="U81" s="40">
        <v>0</v>
      </c>
      <c r="V81" s="40">
        <v>0</v>
      </c>
      <c r="W81" s="40">
        <v>0</v>
      </c>
      <c r="X81" s="41">
        <v>0</v>
      </c>
    </row>
    <row r="82" spans="1:24" x14ac:dyDescent="0.25">
      <c r="A82" s="37" t="s">
        <v>103</v>
      </c>
      <c r="B82" s="38" t="s">
        <v>44</v>
      </c>
      <c r="C82" s="273">
        <v>36</v>
      </c>
      <c r="D82" s="39">
        <v>0</v>
      </c>
      <c r="E82" s="40">
        <v>0</v>
      </c>
      <c r="F82" s="41">
        <v>0</v>
      </c>
      <c r="G82" s="39">
        <v>36</v>
      </c>
      <c r="H82" s="40">
        <v>0</v>
      </c>
      <c r="I82" s="41">
        <v>36</v>
      </c>
      <c r="J82" s="39">
        <v>0</v>
      </c>
      <c r="K82" s="40">
        <v>0</v>
      </c>
      <c r="L82" s="41">
        <v>0</v>
      </c>
      <c r="M82" s="39">
        <v>0</v>
      </c>
      <c r="N82" s="40">
        <v>0</v>
      </c>
      <c r="O82" s="41">
        <v>0</v>
      </c>
      <c r="P82" s="39">
        <v>0</v>
      </c>
      <c r="Q82" s="40">
        <v>0</v>
      </c>
      <c r="R82" s="40">
        <v>0</v>
      </c>
      <c r="S82" s="41">
        <v>0</v>
      </c>
      <c r="T82" s="39">
        <v>0</v>
      </c>
      <c r="U82" s="40">
        <v>0</v>
      </c>
      <c r="V82" s="40">
        <v>0</v>
      </c>
      <c r="W82" s="40">
        <v>0</v>
      </c>
      <c r="X82" s="41">
        <v>0</v>
      </c>
    </row>
    <row r="83" spans="1:24" x14ac:dyDescent="0.25">
      <c r="A83" s="45" t="s">
        <v>103</v>
      </c>
      <c r="B83" s="38" t="s">
        <v>41</v>
      </c>
      <c r="C83" s="273">
        <v>601</v>
      </c>
      <c r="D83" s="39">
        <v>144</v>
      </c>
      <c r="E83" s="40">
        <v>48</v>
      </c>
      <c r="F83" s="41">
        <v>96</v>
      </c>
      <c r="G83" s="39">
        <v>310</v>
      </c>
      <c r="H83" s="40">
        <v>210</v>
      </c>
      <c r="I83" s="41">
        <v>100</v>
      </c>
      <c r="J83" s="39">
        <v>32</v>
      </c>
      <c r="K83" s="40">
        <v>32</v>
      </c>
      <c r="L83" s="41">
        <v>0</v>
      </c>
      <c r="M83" s="39">
        <v>83</v>
      </c>
      <c r="N83" s="40">
        <v>83</v>
      </c>
      <c r="O83" s="41">
        <v>0</v>
      </c>
      <c r="P83" s="39">
        <v>0</v>
      </c>
      <c r="Q83" s="40">
        <v>0</v>
      </c>
      <c r="R83" s="40">
        <v>0</v>
      </c>
      <c r="S83" s="41">
        <v>0</v>
      </c>
      <c r="T83" s="39">
        <v>32</v>
      </c>
      <c r="U83" s="40">
        <v>0</v>
      </c>
      <c r="V83" s="40">
        <v>32</v>
      </c>
      <c r="W83" s="40">
        <v>0</v>
      </c>
      <c r="X83" s="41">
        <v>0</v>
      </c>
    </row>
    <row r="84" spans="1:24" x14ac:dyDescent="0.25">
      <c r="A84" s="45" t="s">
        <v>104</v>
      </c>
      <c r="B84" s="38" t="s">
        <v>41</v>
      </c>
      <c r="C84" s="273">
        <v>206</v>
      </c>
      <c r="D84" s="39">
        <v>72</v>
      </c>
      <c r="E84" s="40">
        <v>10</v>
      </c>
      <c r="F84" s="41">
        <v>62</v>
      </c>
      <c r="G84" s="39">
        <v>79</v>
      </c>
      <c r="H84" s="40">
        <v>68</v>
      </c>
      <c r="I84" s="41">
        <v>11</v>
      </c>
      <c r="J84" s="39">
        <v>0</v>
      </c>
      <c r="K84" s="40">
        <v>0</v>
      </c>
      <c r="L84" s="41">
        <v>0</v>
      </c>
      <c r="M84" s="39">
        <v>45</v>
      </c>
      <c r="N84" s="40">
        <v>45</v>
      </c>
      <c r="O84" s="41">
        <v>0</v>
      </c>
      <c r="P84" s="39">
        <v>0</v>
      </c>
      <c r="Q84" s="40">
        <v>0</v>
      </c>
      <c r="R84" s="40">
        <v>0</v>
      </c>
      <c r="S84" s="41">
        <v>0</v>
      </c>
      <c r="T84" s="39">
        <v>10</v>
      </c>
      <c r="U84" s="40">
        <v>0</v>
      </c>
      <c r="V84" s="40">
        <v>10</v>
      </c>
      <c r="W84" s="40">
        <v>0</v>
      </c>
      <c r="X84" s="41">
        <v>0</v>
      </c>
    </row>
    <row r="85" spans="1:24" x14ac:dyDescent="0.25">
      <c r="A85" s="37" t="s">
        <v>105</v>
      </c>
      <c r="B85" s="38" t="s">
        <v>41</v>
      </c>
      <c r="C85" s="273">
        <v>19</v>
      </c>
      <c r="D85" s="39">
        <v>0</v>
      </c>
      <c r="E85" s="40">
        <v>0</v>
      </c>
      <c r="F85" s="41">
        <v>0</v>
      </c>
      <c r="G85" s="39">
        <v>0</v>
      </c>
      <c r="H85" s="40">
        <v>0</v>
      </c>
      <c r="I85" s="41">
        <v>0</v>
      </c>
      <c r="J85" s="39">
        <v>0</v>
      </c>
      <c r="K85" s="40">
        <v>0</v>
      </c>
      <c r="L85" s="41">
        <v>0</v>
      </c>
      <c r="M85" s="39">
        <v>19</v>
      </c>
      <c r="N85" s="40">
        <v>19</v>
      </c>
      <c r="O85" s="41">
        <v>0</v>
      </c>
      <c r="P85" s="39">
        <v>0</v>
      </c>
      <c r="Q85" s="40">
        <v>0</v>
      </c>
      <c r="R85" s="40">
        <v>0</v>
      </c>
      <c r="S85" s="41">
        <v>0</v>
      </c>
      <c r="T85" s="39">
        <v>0</v>
      </c>
      <c r="U85" s="40">
        <v>0</v>
      </c>
      <c r="V85" s="40">
        <v>0</v>
      </c>
      <c r="W85" s="40">
        <v>0</v>
      </c>
      <c r="X85" s="41">
        <v>0</v>
      </c>
    </row>
    <row r="86" spans="1:24" x14ac:dyDescent="0.25">
      <c r="A86" s="37" t="s">
        <v>106</v>
      </c>
      <c r="B86" s="38" t="s">
        <v>41</v>
      </c>
      <c r="C86" s="273">
        <v>11</v>
      </c>
      <c r="D86" s="39">
        <v>0</v>
      </c>
      <c r="E86" s="40">
        <v>0</v>
      </c>
      <c r="F86" s="41">
        <v>0</v>
      </c>
      <c r="G86" s="39">
        <v>0</v>
      </c>
      <c r="H86" s="40">
        <v>0</v>
      </c>
      <c r="I86" s="41">
        <v>0</v>
      </c>
      <c r="J86" s="39">
        <v>0</v>
      </c>
      <c r="K86" s="40">
        <v>0</v>
      </c>
      <c r="L86" s="41">
        <v>0</v>
      </c>
      <c r="M86" s="39">
        <v>11</v>
      </c>
      <c r="N86" s="40">
        <v>11</v>
      </c>
      <c r="O86" s="41">
        <v>0</v>
      </c>
      <c r="P86" s="39">
        <v>0</v>
      </c>
      <c r="Q86" s="40">
        <v>0</v>
      </c>
      <c r="R86" s="40">
        <v>0</v>
      </c>
      <c r="S86" s="41">
        <v>0</v>
      </c>
      <c r="T86" s="39">
        <v>0</v>
      </c>
      <c r="U86" s="40">
        <v>0</v>
      </c>
      <c r="V86" s="40">
        <v>0</v>
      </c>
      <c r="W86" s="40">
        <v>0</v>
      </c>
      <c r="X86" s="41">
        <v>0</v>
      </c>
    </row>
    <row r="87" spans="1:24" ht="15.75" thickBot="1" x14ac:dyDescent="0.3">
      <c r="A87" s="49" t="s">
        <v>107</v>
      </c>
      <c r="B87" s="50" t="s">
        <v>41</v>
      </c>
      <c r="C87" s="274">
        <v>5729</v>
      </c>
      <c r="D87" s="51">
        <v>843</v>
      </c>
      <c r="E87" s="52">
        <v>320</v>
      </c>
      <c r="F87" s="53">
        <v>523</v>
      </c>
      <c r="G87" s="51">
        <v>2333</v>
      </c>
      <c r="H87" s="52">
        <v>1435</v>
      </c>
      <c r="I87" s="53">
        <v>898</v>
      </c>
      <c r="J87" s="51">
        <v>488</v>
      </c>
      <c r="K87" s="52">
        <v>488</v>
      </c>
      <c r="L87" s="53">
        <v>0</v>
      </c>
      <c r="M87" s="51">
        <v>326</v>
      </c>
      <c r="N87" s="52">
        <v>326</v>
      </c>
      <c r="O87" s="53">
        <v>0</v>
      </c>
      <c r="P87" s="51">
        <v>324</v>
      </c>
      <c r="Q87" s="52">
        <v>60</v>
      </c>
      <c r="R87" s="52">
        <v>264</v>
      </c>
      <c r="S87" s="53">
        <v>0</v>
      </c>
      <c r="T87" s="51">
        <v>1415</v>
      </c>
      <c r="U87" s="52">
        <v>64</v>
      </c>
      <c r="V87" s="52">
        <v>1351</v>
      </c>
      <c r="W87" s="52">
        <v>0</v>
      </c>
      <c r="X87" s="53">
        <v>0</v>
      </c>
    </row>
    <row r="88" spans="1:24" x14ac:dyDescent="0.25">
      <c r="T88" s="215"/>
    </row>
    <row r="89" spans="1:24" x14ac:dyDescent="0.25">
      <c r="A89" s="27" t="s">
        <v>37</v>
      </c>
    </row>
    <row r="90" spans="1:24" x14ac:dyDescent="0.25">
      <c r="A90" s="28" t="s">
        <v>38</v>
      </c>
    </row>
    <row r="91" spans="1:24" x14ac:dyDescent="0.25">
      <c r="A91" s="27" t="s">
        <v>39</v>
      </c>
    </row>
  </sheetData>
  <sheetProtection algorithmName="SHA-512" hashValue="8+Ehv6PrAdqbneZZGylx6IYE1aicHj5cOTnIBZIgXS/ABSslgn6RB6NVq8lERuD4crNX03goFytOD/OiMwIGHA==" saltValue="b7U6wX+MjHaMM3SJvRHE4g==" spinCount="100000" sheet="1" objects="1" scenarios="1"/>
  <mergeCells count="17">
    <mergeCell ref="A7:X7"/>
    <mergeCell ref="A1:X1"/>
    <mergeCell ref="A2:X2"/>
    <mergeCell ref="A3:X3"/>
    <mergeCell ref="A4:X4"/>
    <mergeCell ref="A6:X6"/>
    <mergeCell ref="A13:A15"/>
    <mergeCell ref="A8:X8"/>
    <mergeCell ref="A10:A12"/>
    <mergeCell ref="B10:B12"/>
    <mergeCell ref="C10:C12"/>
    <mergeCell ref="D10:F11"/>
    <mergeCell ref="G10:I11"/>
    <mergeCell ref="J10:L11"/>
    <mergeCell ref="M10:O11"/>
    <mergeCell ref="P10:S11"/>
    <mergeCell ref="T10:X11"/>
  </mergeCells>
  <pageMargins left="0.31496062992125984" right="0.11811023622047245" top="0.39370078740157483" bottom="0.39370078740157483" header="0.31496062992125984" footer="0.31496062992125984"/>
  <pageSetup paperSize="9" scale="55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zoomScaleNormal="100" workbookViewId="0">
      <selection activeCell="K26" sqref="K26"/>
    </sheetView>
  </sheetViews>
  <sheetFormatPr defaultRowHeight="15" x14ac:dyDescent="0.25"/>
  <cols>
    <col min="1" max="1" width="24.28515625" customWidth="1"/>
    <col min="2" max="2" width="9.7109375" customWidth="1"/>
    <col min="3" max="3" width="10.7109375" customWidth="1"/>
    <col min="4" max="13" width="11.7109375" customWidth="1"/>
    <col min="14" max="14" width="13.7109375" customWidth="1"/>
    <col min="15" max="21" width="11.7109375" customWidth="1"/>
    <col min="22" max="22" width="13.7109375" customWidth="1"/>
    <col min="23" max="23" width="13.28515625" customWidth="1"/>
    <col min="24" max="24" width="11.7109375" customWidth="1"/>
    <col min="257" max="257" width="24.28515625" customWidth="1"/>
    <col min="258" max="258" width="9.7109375" customWidth="1"/>
    <col min="259" max="259" width="10.7109375" customWidth="1"/>
    <col min="260" max="269" width="11.7109375" customWidth="1"/>
    <col min="270" max="270" width="13.7109375" customWidth="1"/>
    <col min="271" max="277" width="11.7109375" customWidth="1"/>
    <col min="278" max="278" width="13.7109375" customWidth="1"/>
    <col min="279" max="280" width="11.7109375" customWidth="1"/>
    <col min="513" max="513" width="24.28515625" customWidth="1"/>
    <col min="514" max="514" width="9.7109375" customWidth="1"/>
    <col min="515" max="515" width="10.7109375" customWidth="1"/>
    <col min="516" max="525" width="11.7109375" customWidth="1"/>
    <col min="526" max="526" width="13.7109375" customWidth="1"/>
    <col min="527" max="533" width="11.7109375" customWidth="1"/>
    <col min="534" max="534" width="13.7109375" customWidth="1"/>
    <col min="535" max="536" width="11.7109375" customWidth="1"/>
    <col min="769" max="769" width="24.28515625" customWidth="1"/>
    <col min="770" max="770" width="9.7109375" customWidth="1"/>
    <col min="771" max="771" width="10.7109375" customWidth="1"/>
    <col min="772" max="781" width="11.7109375" customWidth="1"/>
    <col min="782" max="782" width="13.7109375" customWidth="1"/>
    <col min="783" max="789" width="11.7109375" customWidth="1"/>
    <col min="790" max="790" width="13.7109375" customWidth="1"/>
    <col min="791" max="792" width="11.7109375" customWidth="1"/>
    <col min="1025" max="1025" width="24.28515625" customWidth="1"/>
    <col min="1026" max="1026" width="9.7109375" customWidth="1"/>
    <col min="1027" max="1027" width="10.7109375" customWidth="1"/>
    <col min="1028" max="1037" width="11.7109375" customWidth="1"/>
    <col min="1038" max="1038" width="13.7109375" customWidth="1"/>
    <col min="1039" max="1045" width="11.7109375" customWidth="1"/>
    <col min="1046" max="1046" width="13.7109375" customWidth="1"/>
    <col min="1047" max="1048" width="11.7109375" customWidth="1"/>
    <col min="1281" max="1281" width="24.28515625" customWidth="1"/>
    <col min="1282" max="1282" width="9.7109375" customWidth="1"/>
    <col min="1283" max="1283" width="10.7109375" customWidth="1"/>
    <col min="1284" max="1293" width="11.7109375" customWidth="1"/>
    <col min="1294" max="1294" width="13.7109375" customWidth="1"/>
    <col min="1295" max="1301" width="11.7109375" customWidth="1"/>
    <col min="1302" max="1302" width="13.7109375" customWidth="1"/>
    <col min="1303" max="1304" width="11.7109375" customWidth="1"/>
    <col min="1537" max="1537" width="24.28515625" customWidth="1"/>
    <col min="1538" max="1538" width="9.7109375" customWidth="1"/>
    <col min="1539" max="1539" width="10.7109375" customWidth="1"/>
    <col min="1540" max="1549" width="11.7109375" customWidth="1"/>
    <col min="1550" max="1550" width="13.7109375" customWidth="1"/>
    <col min="1551" max="1557" width="11.7109375" customWidth="1"/>
    <col min="1558" max="1558" width="13.7109375" customWidth="1"/>
    <col min="1559" max="1560" width="11.7109375" customWidth="1"/>
    <col min="1793" max="1793" width="24.28515625" customWidth="1"/>
    <col min="1794" max="1794" width="9.7109375" customWidth="1"/>
    <col min="1795" max="1795" width="10.7109375" customWidth="1"/>
    <col min="1796" max="1805" width="11.7109375" customWidth="1"/>
    <col min="1806" max="1806" width="13.7109375" customWidth="1"/>
    <col min="1807" max="1813" width="11.7109375" customWidth="1"/>
    <col min="1814" max="1814" width="13.7109375" customWidth="1"/>
    <col min="1815" max="1816" width="11.7109375" customWidth="1"/>
    <col min="2049" max="2049" width="24.28515625" customWidth="1"/>
    <col min="2050" max="2050" width="9.7109375" customWidth="1"/>
    <col min="2051" max="2051" width="10.7109375" customWidth="1"/>
    <col min="2052" max="2061" width="11.7109375" customWidth="1"/>
    <col min="2062" max="2062" width="13.7109375" customWidth="1"/>
    <col min="2063" max="2069" width="11.7109375" customWidth="1"/>
    <col min="2070" max="2070" width="13.7109375" customWidth="1"/>
    <col min="2071" max="2072" width="11.7109375" customWidth="1"/>
    <col min="2305" max="2305" width="24.28515625" customWidth="1"/>
    <col min="2306" max="2306" width="9.7109375" customWidth="1"/>
    <col min="2307" max="2307" width="10.7109375" customWidth="1"/>
    <col min="2308" max="2317" width="11.7109375" customWidth="1"/>
    <col min="2318" max="2318" width="13.7109375" customWidth="1"/>
    <col min="2319" max="2325" width="11.7109375" customWidth="1"/>
    <col min="2326" max="2326" width="13.7109375" customWidth="1"/>
    <col min="2327" max="2328" width="11.7109375" customWidth="1"/>
    <col min="2561" max="2561" width="24.28515625" customWidth="1"/>
    <col min="2562" max="2562" width="9.7109375" customWidth="1"/>
    <col min="2563" max="2563" width="10.7109375" customWidth="1"/>
    <col min="2564" max="2573" width="11.7109375" customWidth="1"/>
    <col min="2574" max="2574" width="13.7109375" customWidth="1"/>
    <col min="2575" max="2581" width="11.7109375" customWidth="1"/>
    <col min="2582" max="2582" width="13.7109375" customWidth="1"/>
    <col min="2583" max="2584" width="11.7109375" customWidth="1"/>
    <col min="2817" max="2817" width="24.28515625" customWidth="1"/>
    <col min="2818" max="2818" width="9.7109375" customWidth="1"/>
    <col min="2819" max="2819" width="10.7109375" customWidth="1"/>
    <col min="2820" max="2829" width="11.7109375" customWidth="1"/>
    <col min="2830" max="2830" width="13.7109375" customWidth="1"/>
    <col min="2831" max="2837" width="11.7109375" customWidth="1"/>
    <col min="2838" max="2838" width="13.7109375" customWidth="1"/>
    <col min="2839" max="2840" width="11.7109375" customWidth="1"/>
    <col min="3073" max="3073" width="24.28515625" customWidth="1"/>
    <col min="3074" max="3074" width="9.7109375" customWidth="1"/>
    <col min="3075" max="3075" width="10.7109375" customWidth="1"/>
    <col min="3076" max="3085" width="11.7109375" customWidth="1"/>
    <col min="3086" max="3086" width="13.7109375" customWidth="1"/>
    <col min="3087" max="3093" width="11.7109375" customWidth="1"/>
    <col min="3094" max="3094" width="13.7109375" customWidth="1"/>
    <col min="3095" max="3096" width="11.7109375" customWidth="1"/>
    <col min="3329" max="3329" width="24.28515625" customWidth="1"/>
    <col min="3330" max="3330" width="9.7109375" customWidth="1"/>
    <col min="3331" max="3331" width="10.7109375" customWidth="1"/>
    <col min="3332" max="3341" width="11.7109375" customWidth="1"/>
    <col min="3342" max="3342" width="13.7109375" customWidth="1"/>
    <col min="3343" max="3349" width="11.7109375" customWidth="1"/>
    <col min="3350" max="3350" width="13.7109375" customWidth="1"/>
    <col min="3351" max="3352" width="11.7109375" customWidth="1"/>
    <col min="3585" max="3585" width="24.28515625" customWidth="1"/>
    <col min="3586" max="3586" width="9.7109375" customWidth="1"/>
    <col min="3587" max="3587" width="10.7109375" customWidth="1"/>
    <col min="3588" max="3597" width="11.7109375" customWidth="1"/>
    <col min="3598" max="3598" width="13.7109375" customWidth="1"/>
    <col min="3599" max="3605" width="11.7109375" customWidth="1"/>
    <col min="3606" max="3606" width="13.7109375" customWidth="1"/>
    <col min="3607" max="3608" width="11.7109375" customWidth="1"/>
    <col min="3841" max="3841" width="24.28515625" customWidth="1"/>
    <col min="3842" max="3842" width="9.7109375" customWidth="1"/>
    <col min="3843" max="3843" width="10.7109375" customWidth="1"/>
    <col min="3844" max="3853" width="11.7109375" customWidth="1"/>
    <col min="3854" max="3854" width="13.7109375" customWidth="1"/>
    <col min="3855" max="3861" width="11.7109375" customWidth="1"/>
    <col min="3862" max="3862" width="13.7109375" customWidth="1"/>
    <col min="3863" max="3864" width="11.7109375" customWidth="1"/>
    <col min="4097" max="4097" width="24.28515625" customWidth="1"/>
    <col min="4098" max="4098" width="9.7109375" customWidth="1"/>
    <col min="4099" max="4099" width="10.7109375" customWidth="1"/>
    <col min="4100" max="4109" width="11.7109375" customWidth="1"/>
    <col min="4110" max="4110" width="13.7109375" customWidth="1"/>
    <col min="4111" max="4117" width="11.7109375" customWidth="1"/>
    <col min="4118" max="4118" width="13.7109375" customWidth="1"/>
    <col min="4119" max="4120" width="11.7109375" customWidth="1"/>
    <col min="4353" max="4353" width="24.28515625" customWidth="1"/>
    <col min="4354" max="4354" width="9.7109375" customWidth="1"/>
    <col min="4355" max="4355" width="10.7109375" customWidth="1"/>
    <col min="4356" max="4365" width="11.7109375" customWidth="1"/>
    <col min="4366" max="4366" width="13.7109375" customWidth="1"/>
    <col min="4367" max="4373" width="11.7109375" customWidth="1"/>
    <col min="4374" max="4374" width="13.7109375" customWidth="1"/>
    <col min="4375" max="4376" width="11.7109375" customWidth="1"/>
    <col min="4609" max="4609" width="24.28515625" customWidth="1"/>
    <col min="4610" max="4610" width="9.7109375" customWidth="1"/>
    <col min="4611" max="4611" width="10.7109375" customWidth="1"/>
    <col min="4612" max="4621" width="11.7109375" customWidth="1"/>
    <col min="4622" max="4622" width="13.7109375" customWidth="1"/>
    <col min="4623" max="4629" width="11.7109375" customWidth="1"/>
    <col min="4630" max="4630" width="13.7109375" customWidth="1"/>
    <col min="4631" max="4632" width="11.7109375" customWidth="1"/>
    <col min="4865" max="4865" width="24.28515625" customWidth="1"/>
    <col min="4866" max="4866" width="9.7109375" customWidth="1"/>
    <col min="4867" max="4867" width="10.7109375" customWidth="1"/>
    <col min="4868" max="4877" width="11.7109375" customWidth="1"/>
    <col min="4878" max="4878" width="13.7109375" customWidth="1"/>
    <col min="4879" max="4885" width="11.7109375" customWidth="1"/>
    <col min="4886" max="4886" width="13.7109375" customWidth="1"/>
    <col min="4887" max="4888" width="11.7109375" customWidth="1"/>
    <col min="5121" max="5121" width="24.28515625" customWidth="1"/>
    <col min="5122" max="5122" width="9.7109375" customWidth="1"/>
    <col min="5123" max="5123" width="10.7109375" customWidth="1"/>
    <col min="5124" max="5133" width="11.7109375" customWidth="1"/>
    <col min="5134" max="5134" width="13.7109375" customWidth="1"/>
    <col min="5135" max="5141" width="11.7109375" customWidth="1"/>
    <col min="5142" max="5142" width="13.7109375" customWidth="1"/>
    <col min="5143" max="5144" width="11.7109375" customWidth="1"/>
    <col min="5377" max="5377" width="24.28515625" customWidth="1"/>
    <col min="5378" max="5378" width="9.7109375" customWidth="1"/>
    <col min="5379" max="5379" width="10.7109375" customWidth="1"/>
    <col min="5380" max="5389" width="11.7109375" customWidth="1"/>
    <col min="5390" max="5390" width="13.7109375" customWidth="1"/>
    <col min="5391" max="5397" width="11.7109375" customWidth="1"/>
    <col min="5398" max="5398" width="13.7109375" customWidth="1"/>
    <col min="5399" max="5400" width="11.7109375" customWidth="1"/>
    <col min="5633" max="5633" width="24.28515625" customWidth="1"/>
    <col min="5634" max="5634" width="9.7109375" customWidth="1"/>
    <col min="5635" max="5635" width="10.7109375" customWidth="1"/>
    <col min="5636" max="5645" width="11.7109375" customWidth="1"/>
    <col min="5646" max="5646" width="13.7109375" customWidth="1"/>
    <col min="5647" max="5653" width="11.7109375" customWidth="1"/>
    <col min="5654" max="5654" width="13.7109375" customWidth="1"/>
    <col min="5655" max="5656" width="11.7109375" customWidth="1"/>
    <col min="5889" max="5889" width="24.28515625" customWidth="1"/>
    <col min="5890" max="5890" width="9.7109375" customWidth="1"/>
    <col min="5891" max="5891" width="10.7109375" customWidth="1"/>
    <col min="5892" max="5901" width="11.7109375" customWidth="1"/>
    <col min="5902" max="5902" width="13.7109375" customWidth="1"/>
    <col min="5903" max="5909" width="11.7109375" customWidth="1"/>
    <col min="5910" max="5910" width="13.7109375" customWidth="1"/>
    <col min="5911" max="5912" width="11.7109375" customWidth="1"/>
    <col min="6145" max="6145" width="24.28515625" customWidth="1"/>
    <col min="6146" max="6146" width="9.7109375" customWidth="1"/>
    <col min="6147" max="6147" width="10.7109375" customWidth="1"/>
    <col min="6148" max="6157" width="11.7109375" customWidth="1"/>
    <col min="6158" max="6158" width="13.7109375" customWidth="1"/>
    <col min="6159" max="6165" width="11.7109375" customWidth="1"/>
    <col min="6166" max="6166" width="13.7109375" customWidth="1"/>
    <col min="6167" max="6168" width="11.7109375" customWidth="1"/>
    <col min="6401" max="6401" width="24.28515625" customWidth="1"/>
    <col min="6402" max="6402" width="9.7109375" customWidth="1"/>
    <col min="6403" max="6403" width="10.7109375" customWidth="1"/>
    <col min="6404" max="6413" width="11.7109375" customWidth="1"/>
    <col min="6414" max="6414" width="13.7109375" customWidth="1"/>
    <col min="6415" max="6421" width="11.7109375" customWidth="1"/>
    <col min="6422" max="6422" width="13.7109375" customWidth="1"/>
    <col min="6423" max="6424" width="11.7109375" customWidth="1"/>
    <col min="6657" max="6657" width="24.28515625" customWidth="1"/>
    <col min="6658" max="6658" width="9.7109375" customWidth="1"/>
    <col min="6659" max="6659" width="10.7109375" customWidth="1"/>
    <col min="6660" max="6669" width="11.7109375" customWidth="1"/>
    <col min="6670" max="6670" width="13.7109375" customWidth="1"/>
    <col min="6671" max="6677" width="11.7109375" customWidth="1"/>
    <col min="6678" max="6678" width="13.7109375" customWidth="1"/>
    <col min="6679" max="6680" width="11.7109375" customWidth="1"/>
    <col min="6913" max="6913" width="24.28515625" customWidth="1"/>
    <col min="6914" max="6914" width="9.7109375" customWidth="1"/>
    <col min="6915" max="6915" width="10.7109375" customWidth="1"/>
    <col min="6916" max="6925" width="11.7109375" customWidth="1"/>
    <col min="6926" max="6926" width="13.7109375" customWidth="1"/>
    <col min="6927" max="6933" width="11.7109375" customWidth="1"/>
    <col min="6934" max="6934" width="13.7109375" customWidth="1"/>
    <col min="6935" max="6936" width="11.7109375" customWidth="1"/>
    <col min="7169" max="7169" width="24.28515625" customWidth="1"/>
    <col min="7170" max="7170" width="9.7109375" customWidth="1"/>
    <col min="7171" max="7171" width="10.7109375" customWidth="1"/>
    <col min="7172" max="7181" width="11.7109375" customWidth="1"/>
    <col min="7182" max="7182" width="13.7109375" customWidth="1"/>
    <col min="7183" max="7189" width="11.7109375" customWidth="1"/>
    <col min="7190" max="7190" width="13.7109375" customWidth="1"/>
    <col min="7191" max="7192" width="11.7109375" customWidth="1"/>
    <col min="7425" max="7425" width="24.28515625" customWidth="1"/>
    <col min="7426" max="7426" width="9.7109375" customWidth="1"/>
    <col min="7427" max="7427" width="10.7109375" customWidth="1"/>
    <col min="7428" max="7437" width="11.7109375" customWidth="1"/>
    <col min="7438" max="7438" width="13.7109375" customWidth="1"/>
    <col min="7439" max="7445" width="11.7109375" customWidth="1"/>
    <col min="7446" max="7446" width="13.7109375" customWidth="1"/>
    <col min="7447" max="7448" width="11.7109375" customWidth="1"/>
    <col min="7681" max="7681" width="24.28515625" customWidth="1"/>
    <col min="7682" max="7682" width="9.7109375" customWidth="1"/>
    <col min="7683" max="7683" width="10.7109375" customWidth="1"/>
    <col min="7684" max="7693" width="11.7109375" customWidth="1"/>
    <col min="7694" max="7694" width="13.7109375" customWidth="1"/>
    <col min="7695" max="7701" width="11.7109375" customWidth="1"/>
    <col min="7702" max="7702" width="13.7109375" customWidth="1"/>
    <col min="7703" max="7704" width="11.7109375" customWidth="1"/>
    <col min="7937" max="7937" width="24.28515625" customWidth="1"/>
    <col min="7938" max="7938" width="9.7109375" customWidth="1"/>
    <col min="7939" max="7939" width="10.7109375" customWidth="1"/>
    <col min="7940" max="7949" width="11.7109375" customWidth="1"/>
    <col min="7950" max="7950" width="13.7109375" customWidth="1"/>
    <col min="7951" max="7957" width="11.7109375" customWidth="1"/>
    <col min="7958" max="7958" width="13.7109375" customWidth="1"/>
    <col min="7959" max="7960" width="11.7109375" customWidth="1"/>
    <col min="8193" max="8193" width="24.28515625" customWidth="1"/>
    <col min="8194" max="8194" width="9.7109375" customWidth="1"/>
    <col min="8195" max="8195" width="10.7109375" customWidth="1"/>
    <col min="8196" max="8205" width="11.7109375" customWidth="1"/>
    <col min="8206" max="8206" width="13.7109375" customWidth="1"/>
    <col min="8207" max="8213" width="11.7109375" customWidth="1"/>
    <col min="8214" max="8214" width="13.7109375" customWidth="1"/>
    <col min="8215" max="8216" width="11.7109375" customWidth="1"/>
    <col min="8449" max="8449" width="24.28515625" customWidth="1"/>
    <col min="8450" max="8450" width="9.7109375" customWidth="1"/>
    <col min="8451" max="8451" width="10.7109375" customWidth="1"/>
    <col min="8452" max="8461" width="11.7109375" customWidth="1"/>
    <col min="8462" max="8462" width="13.7109375" customWidth="1"/>
    <col min="8463" max="8469" width="11.7109375" customWidth="1"/>
    <col min="8470" max="8470" width="13.7109375" customWidth="1"/>
    <col min="8471" max="8472" width="11.7109375" customWidth="1"/>
    <col min="8705" max="8705" width="24.28515625" customWidth="1"/>
    <col min="8706" max="8706" width="9.7109375" customWidth="1"/>
    <col min="8707" max="8707" width="10.7109375" customWidth="1"/>
    <col min="8708" max="8717" width="11.7109375" customWidth="1"/>
    <col min="8718" max="8718" width="13.7109375" customWidth="1"/>
    <col min="8719" max="8725" width="11.7109375" customWidth="1"/>
    <col min="8726" max="8726" width="13.7109375" customWidth="1"/>
    <col min="8727" max="8728" width="11.7109375" customWidth="1"/>
    <col min="8961" max="8961" width="24.28515625" customWidth="1"/>
    <col min="8962" max="8962" width="9.7109375" customWidth="1"/>
    <col min="8963" max="8963" width="10.7109375" customWidth="1"/>
    <col min="8964" max="8973" width="11.7109375" customWidth="1"/>
    <col min="8974" max="8974" width="13.7109375" customWidth="1"/>
    <col min="8975" max="8981" width="11.7109375" customWidth="1"/>
    <col min="8982" max="8982" width="13.7109375" customWidth="1"/>
    <col min="8983" max="8984" width="11.7109375" customWidth="1"/>
    <col min="9217" max="9217" width="24.28515625" customWidth="1"/>
    <col min="9218" max="9218" width="9.7109375" customWidth="1"/>
    <col min="9219" max="9219" width="10.7109375" customWidth="1"/>
    <col min="9220" max="9229" width="11.7109375" customWidth="1"/>
    <col min="9230" max="9230" width="13.7109375" customWidth="1"/>
    <col min="9231" max="9237" width="11.7109375" customWidth="1"/>
    <col min="9238" max="9238" width="13.7109375" customWidth="1"/>
    <col min="9239" max="9240" width="11.7109375" customWidth="1"/>
    <col min="9473" max="9473" width="24.28515625" customWidth="1"/>
    <col min="9474" max="9474" width="9.7109375" customWidth="1"/>
    <col min="9475" max="9475" width="10.7109375" customWidth="1"/>
    <col min="9476" max="9485" width="11.7109375" customWidth="1"/>
    <col min="9486" max="9486" width="13.7109375" customWidth="1"/>
    <col min="9487" max="9493" width="11.7109375" customWidth="1"/>
    <col min="9494" max="9494" width="13.7109375" customWidth="1"/>
    <col min="9495" max="9496" width="11.7109375" customWidth="1"/>
    <col min="9729" max="9729" width="24.28515625" customWidth="1"/>
    <col min="9730" max="9730" width="9.7109375" customWidth="1"/>
    <col min="9731" max="9731" width="10.7109375" customWidth="1"/>
    <col min="9732" max="9741" width="11.7109375" customWidth="1"/>
    <col min="9742" max="9742" width="13.7109375" customWidth="1"/>
    <col min="9743" max="9749" width="11.7109375" customWidth="1"/>
    <col min="9750" max="9750" width="13.7109375" customWidth="1"/>
    <col min="9751" max="9752" width="11.7109375" customWidth="1"/>
    <col min="9985" max="9985" width="24.28515625" customWidth="1"/>
    <col min="9986" max="9986" width="9.7109375" customWidth="1"/>
    <col min="9987" max="9987" width="10.7109375" customWidth="1"/>
    <col min="9988" max="9997" width="11.7109375" customWidth="1"/>
    <col min="9998" max="9998" width="13.7109375" customWidth="1"/>
    <col min="9999" max="10005" width="11.7109375" customWidth="1"/>
    <col min="10006" max="10006" width="13.7109375" customWidth="1"/>
    <col min="10007" max="10008" width="11.7109375" customWidth="1"/>
    <col min="10241" max="10241" width="24.28515625" customWidth="1"/>
    <col min="10242" max="10242" width="9.7109375" customWidth="1"/>
    <col min="10243" max="10243" width="10.7109375" customWidth="1"/>
    <col min="10244" max="10253" width="11.7109375" customWidth="1"/>
    <col min="10254" max="10254" width="13.7109375" customWidth="1"/>
    <col min="10255" max="10261" width="11.7109375" customWidth="1"/>
    <col min="10262" max="10262" width="13.7109375" customWidth="1"/>
    <col min="10263" max="10264" width="11.7109375" customWidth="1"/>
    <col min="10497" max="10497" width="24.28515625" customWidth="1"/>
    <col min="10498" max="10498" width="9.7109375" customWidth="1"/>
    <col min="10499" max="10499" width="10.7109375" customWidth="1"/>
    <col min="10500" max="10509" width="11.7109375" customWidth="1"/>
    <col min="10510" max="10510" width="13.7109375" customWidth="1"/>
    <col min="10511" max="10517" width="11.7109375" customWidth="1"/>
    <col min="10518" max="10518" width="13.7109375" customWidth="1"/>
    <col min="10519" max="10520" width="11.7109375" customWidth="1"/>
    <col min="10753" max="10753" width="24.28515625" customWidth="1"/>
    <col min="10754" max="10754" width="9.7109375" customWidth="1"/>
    <col min="10755" max="10755" width="10.7109375" customWidth="1"/>
    <col min="10756" max="10765" width="11.7109375" customWidth="1"/>
    <col min="10766" max="10766" width="13.7109375" customWidth="1"/>
    <col min="10767" max="10773" width="11.7109375" customWidth="1"/>
    <col min="10774" max="10774" width="13.7109375" customWidth="1"/>
    <col min="10775" max="10776" width="11.7109375" customWidth="1"/>
    <col min="11009" max="11009" width="24.28515625" customWidth="1"/>
    <col min="11010" max="11010" width="9.7109375" customWidth="1"/>
    <col min="11011" max="11011" width="10.7109375" customWidth="1"/>
    <col min="11012" max="11021" width="11.7109375" customWidth="1"/>
    <col min="11022" max="11022" width="13.7109375" customWidth="1"/>
    <col min="11023" max="11029" width="11.7109375" customWidth="1"/>
    <col min="11030" max="11030" width="13.7109375" customWidth="1"/>
    <col min="11031" max="11032" width="11.7109375" customWidth="1"/>
    <col min="11265" max="11265" width="24.28515625" customWidth="1"/>
    <col min="11266" max="11266" width="9.7109375" customWidth="1"/>
    <col min="11267" max="11267" width="10.7109375" customWidth="1"/>
    <col min="11268" max="11277" width="11.7109375" customWidth="1"/>
    <col min="11278" max="11278" width="13.7109375" customWidth="1"/>
    <col min="11279" max="11285" width="11.7109375" customWidth="1"/>
    <col min="11286" max="11286" width="13.7109375" customWidth="1"/>
    <col min="11287" max="11288" width="11.7109375" customWidth="1"/>
    <col min="11521" max="11521" width="24.28515625" customWidth="1"/>
    <col min="11522" max="11522" width="9.7109375" customWidth="1"/>
    <col min="11523" max="11523" width="10.7109375" customWidth="1"/>
    <col min="11524" max="11533" width="11.7109375" customWidth="1"/>
    <col min="11534" max="11534" width="13.7109375" customWidth="1"/>
    <col min="11535" max="11541" width="11.7109375" customWidth="1"/>
    <col min="11542" max="11542" width="13.7109375" customWidth="1"/>
    <col min="11543" max="11544" width="11.7109375" customWidth="1"/>
    <col min="11777" max="11777" width="24.28515625" customWidth="1"/>
    <col min="11778" max="11778" width="9.7109375" customWidth="1"/>
    <col min="11779" max="11779" width="10.7109375" customWidth="1"/>
    <col min="11780" max="11789" width="11.7109375" customWidth="1"/>
    <col min="11790" max="11790" width="13.7109375" customWidth="1"/>
    <col min="11791" max="11797" width="11.7109375" customWidth="1"/>
    <col min="11798" max="11798" width="13.7109375" customWidth="1"/>
    <col min="11799" max="11800" width="11.7109375" customWidth="1"/>
    <col min="12033" max="12033" width="24.28515625" customWidth="1"/>
    <col min="12034" max="12034" width="9.7109375" customWidth="1"/>
    <col min="12035" max="12035" width="10.7109375" customWidth="1"/>
    <col min="12036" max="12045" width="11.7109375" customWidth="1"/>
    <col min="12046" max="12046" width="13.7109375" customWidth="1"/>
    <col min="12047" max="12053" width="11.7109375" customWidth="1"/>
    <col min="12054" max="12054" width="13.7109375" customWidth="1"/>
    <col min="12055" max="12056" width="11.7109375" customWidth="1"/>
    <col min="12289" max="12289" width="24.28515625" customWidth="1"/>
    <col min="12290" max="12290" width="9.7109375" customWidth="1"/>
    <col min="12291" max="12291" width="10.7109375" customWidth="1"/>
    <col min="12292" max="12301" width="11.7109375" customWidth="1"/>
    <col min="12302" max="12302" width="13.7109375" customWidth="1"/>
    <col min="12303" max="12309" width="11.7109375" customWidth="1"/>
    <col min="12310" max="12310" width="13.7109375" customWidth="1"/>
    <col min="12311" max="12312" width="11.7109375" customWidth="1"/>
    <col min="12545" max="12545" width="24.28515625" customWidth="1"/>
    <col min="12546" max="12546" width="9.7109375" customWidth="1"/>
    <col min="12547" max="12547" width="10.7109375" customWidth="1"/>
    <col min="12548" max="12557" width="11.7109375" customWidth="1"/>
    <col min="12558" max="12558" width="13.7109375" customWidth="1"/>
    <col min="12559" max="12565" width="11.7109375" customWidth="1"/>
    <col min="12566" max="12566" width="13.7109375" customWidth="1"/>
    <col min="12567" max="12568" width="11.7109375" customWidth="1"/>
    <col min="12801" max="12801" width="24.28515625" customWidth="1"/>
    <col min="12802" max="12802" width="9.7109375" customWidth="1"/>
    <col min="12803" max="12803" width="10.7109375" customWidth="1"/>
    <col min="12804" max="12813" width="11.7109375" customWidth="1"/>
    <col min="12814" max="12814" width="13.7109375" customWidth="1"/>
    <col min="12815" max="12821" width="11.7109375" customWidth="1"/>
    <col min="12822" max="12822" width="13.7109375" customWidth="1"/>
    <col min="12823" max="12824" width="11.7109375" customWidth="1"/>
    <col min="13057" max="13057" width="24.28515625" customWidth="1"/>
    <col min="13058" max="13058" width="9.7109375" customWidth="1"/>
    <col min="13059" max="13059" width="10.7109375" customWidth="1"/>
    <col min="13060" max="13069" width="11.7109375" customWidth="1"/>
    <col min="13070" max="13070" width="13.7109375" customWidth="1"/>
    <col min="13071" max="13077" width="11.7109375" customWidth="1"/>
    <col min="13078" max="13078" width="13.7109375" customWidth="1"/>
    <col min="13079" max="13080" width="11.7109375" customWidth="1"/>
    <col min="13313" max="13313" width="24.28515625" customWidth="1"/>
    <col min="13314" max="13314" width="9.7109375" customWidth="1"/>
    <col min="13315" max="13315" width="10.7109375" customWidth="1"/>
    <col min="13316" max="13325" width="11.7109375" customWidth="1"/>
    <col min="13326" max="13326" width="13.7109375" customWidth="1"/>
    <col min="13327" max="13333" width="11.7109375" customWidth="1"/>
    <col min="13334" max="13334" width="13.7109375" customWidth="1"/>
    <col min="13335" max="13336" width="11.7109375" customWidth="1"/>
    <col min="13569" max="13569" width="24.28515625" customWidth="1"/>
    <col min="13570" max="13570" width="9.7109375" customWidth="1"/>
    <col min="13571" max="13571" width="10.7109375" customWidth="1"/>
    <col min="13572" max="13581" width="11.7109375" customWidth="1"/>
    <col min="13582" max="13582" width="13.7109375" customWidth="1"/>
    <col min="13583" max="13589" width="11.7109375" customWidth="1"/>
    <col min="13590" max="13590" width="13.7109375" customWidth="1"/>
    <col min="13591" max="13592" width="11.7109375" customWidth="1"/>
    <col min="13825" max="13825" width="24.28515625" customWidth="1"/>
    <col min="13826" max="13826" width="9.7109375" customWidth="1"/>
    <col min="13827" max="13827" width="10.7109375" customWidth="1"/>
    <col min="13828" max="13837" width="11.7109375" customWidth="1"/>
    <col min="13838" max="13838" width="13.7109375" customWidth="1"/>
    <col min="13839" max="13845" width="11.7109375" customWidth="1"/>
    <col min="13846" max="13846" width="13.7109375" customWidth="1"/>
    <col min="13847" max="13848" width="11.7109375" customWidth="1"/>
    <col min="14081" max="14081" width="24.28515625" customWidth="1"/>
    <col min="14082" max="14082" width="9.7109375" customWidth="1"/>
    <col min="14083" max="14083" width="10.7109375" customWidth="1"/>
    <col min="14084" max="14093" width="11.7109375" customWidth="1"/>
    <col min="14094" max="14094" width="13.7109375" customWidth="1"/>
    <col min="14095" max="14101" width="11.7109375" customWidth="1"/>
    <col min="14102" max="14102" width="13.7109375" customWidth="1"/>
    <col min="14103" max="14104" width="11.7109375" customWidth="1"/>
    <col min="14337" max="14337" width="24.28515625" customWidth="1"/>
    <col min="14338" max="14338" width="9.7109375" customWidth="1"/>
    <col min="14339" max="14339" width="10.7109375" customWidth="1"/>
    <col min="14340" max="14349" width="11.7109375" customWidth="1"/>
    <col min="14350" max="14350" width="13.7109375" customWidth="1"/>
    <col min="14351" max="14357" width="11.7109375" customWidth="1"/>
    <col min="14358" max="14358" width="13.7109375" customWidth="1"/>
    <col min="14359" max="14360" width="11.7109375" customWidth="1"/>
    <col min="14593" max="14593" width="24.28515625" customWidth="1"/>
    <col min="14594" max="14594" width="9.7109375" customWidth="1"/>
    <col min="14595" max="14595" width="10.7109375" customWidth="1"/>
    <col min="14596" max="14605" width="11.7109375" customWidth="1"/>
    <col min="14606" max="14606" width="13.7109375" customWidth="1"/>
    <col min="14607" max="14613" width="11.7109375" customWidth="1"/>
    <col min="14614" max="14614" width="13.7109375" customWidth="1"/>
    <col min="14615" max="14616" width="11.7109375" customWidth="1"/>
    <col min="14849" max="14849" width="24.28515625" customWidth="1"/>
    <col min="14850" max="14850" width="9.7109375" customWidth="1"/>
    <col min="14851" max="14851" width="10.7109375" customWidth="1"/>
    <col min="14852" max="14861" width="11.7109375" customWidth="1"/>
    <col min="14862" max="14862" width="13.7109375" customWidth="1"/>
    <col min="14863" max="14869" width="11.7109375" customWidth="1"/>
    <col min="14870" max="14870" width="13.7109375" customWidth="1"/>
    <col min="14871" max="14872" width="11.7109375" customWidth="1"/>
    <col min="15105" max="15105" width="24.28515625" customWidth="1"/>
    <col min="15106" max="15106" width="9.7109375" customWidth="1"/>
    <col min="15107" max="15107" width="10.7109375" customWidth="1"/>
    <col min="15108" max="15117" width="11.7109375" customWidth="1"/>
    <col min="15118" max="15118" width="13.7109375" customWidth="1"/>
    <col min="15119" max="15125" width="11.7109375" customWidth="1"/>
    <col min="15126" max="15126" width="13.7109375" customWidth="1"/>
    <col min="15127" max="15128" width="11.7109375" customWidth="1"/>
    <col min="15361" max="15361" width="24.28515625" customWidth="1"/>
    <col min="15362" max="15362" width="9.7109375" customWidth="1"/>
    <col min="15363" max="15363" width="10.7109375" customWidth="1"/>
    <col min="15364" max="15373" width="11.7109375" customWidth="1"/>
    <col min="15374" max="15374" width="13.7109375" customWidth="1"/>
    <col min="15375" max="15381" width="11.7109375" customWidth="1"/>
    <col min="15382" max="15382" width="13.7109375" customWidth="1"/>
    <col min="15383" max="15384" width="11.7109375" customWidth="1"/>
    <col min="15617" max="15617" width="24.28515625" customWidth="1"/>
    <col min="15618" max="15618" width="9.7109375" customWidth="1"/>
    <col min="15619" max="15619" width="10.7109375" customWidth="1"/>
    <col min="15620" max="15629" width="11.7109375" customWidth="1"/>
    <col min="15630" max="15630" width="13.7109375" customWidth="1"/>
    <col min="15631" max="15637" width="11.7109375" customWidth="1"/>
    <col min="15638" max="15638" width="13.7109375" customWidth="1"/>
    <col min="15639" max="15640" width="11.7109375" customWidth="1"/>
    <col min="15873" max="15873" width="24.28515625" customWidth="1"/>
    <col min="15874" max="15874" width="9.7109375" customWidth="1"/>
    <col min="15875" max="15875" width="10.7109375" customWidth="1"/>
    <col min="15876" max="15885" width="11.7109375" customWidth="1"/>
    <col min="15886" max="15886" width="13.7109375" customWidth="1"/>
    <col min="15887" max="15893" width="11.7109375" customWidth="1"/>
    <col min="15894" max="15894" width="13.7109375" customWidth="1"/>
    <col min="15895" max="15896" width="11.7109375" customWidth="1"/>
    <col min="16129" max="16129" width="24.28515625" customWidth="1"/>
    <col min="16130" max="16130" width="9.7109375" customWidth="1"/>
    <col min="16131" max="16131" width="10.7109375" customWidth="1"/>
    <col min="16132" max="16141" width="11.7109375" customWidth="1"/>
    <col min="16142" max="16142" width="13.7109375" customWidth="1"/>
    <col min="16143" max="16149" width="11.7109375" customWidth="1"/>
    <col min="16150" max="16150" width="13.7109375" customWidth="1"/>
    <col min="16151" max="16152" width="11.7109375" customWidth="1"/>
  </cols>
  <sheetData>
    <row r="1" spans="1:24" s="1" customFormat="1" ht="15" customHeight="1" x14ac:dyDescent="0.2">
      <c r="A1" s="382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</row>
    <row r="2" spans="1:24" s="1" customFormat="1" ht="15" customHeight="1" x14ac:dyDescent="0.2">
      <c r="A2" s="382" t="s">
        <v>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</row>
    <row r="3" spans="1:24" s="1" customFormat="1" ht="15" customHeight="1" x14ac:dyDescent="0.2">
      <c r="A3" s="382" t="s">
        <v>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</row>
    <row r="4" spans="1:24" s="1" customFormat="1" ht="15" customHeight="1" x14ac:dyDescent="0.2">
      <c r="A4" s="382" t="s">
        <v>3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</row>
    <row r="5" spans="1:24" s="1" customFormat="1" ht="15" customHeight="1" x14ac:dyDescent="0.2">
      <c r="A5" s="382" t="s">
        <v>4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</row>
    <row r="6" spans="1:24" s="1" customFormat="1" ht="15" customHeight="1" x14ac:dyDescent="0.2">
      <c r="A6" s="2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4" s="1" customFormat="1" ht="15" customHeight="1" x14ac:dyDescent="0.2">
      <c r="A7" s="346" t="s">
        <v>5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</row>
    <row r="8" spans="1:24" s="1" customFormat="1" ht="15" customHeight="1" x14ac:dyDescent="0.2">
      <c r="A8" s="346" t="s">
        <v>6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</row>
    <row r="9" spans="1:24" s="1" customFormat="1" ht="15" customHeight="1" x14ac:dyDescent="0.2">
      <c r="A9" s="346" t="s">
        <v>7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</row>
    <row r="10" spans="1:24" s="1" customFormat="1" ht="15" customHeight="1" thickBot="1" x14ac:dyDescent="0.25">
      <c r="A10" s="2"/>
      <c r="B10" s="3"/>
      <c r="C10" s="4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4" s="1" customFormat="1" ht="15" customHeight="1" x14ac:dyDescent="0.2">
      <c r="A11" s="347" t="s">
        <v>8</v>
      </c>
      <c r="B11" s="347" t="s">
        <v>9</v>
      </c>
      <c r="C11" s="386" t="s">
        <v>10</v>
      </c>
      <c r="D11" s="352" t="s">
        <v>11</v>
      </c>
      <c r="E11" s="353"/>
      <c r="F11" s="354"/>
      <c r="G11" s="358" t="s">
        <v>12</v>
      </c>
      <c r="H11" s="359"/>
      <c r="I11" s="360"/>
      <c r="J11" s="364" t="s">
        <v>13</v>
      </c>
      <c r="K11" s="365"/>
      <c r="L11" s="365"/>
      <c r="M11" s="368" t="s">
        <v>14</v>
      </c>
      <c r="N11" s="369"/>
      <c r="O11" s="370"/>
      <c r="P11" s="374" t="s">
        <v>15</v>
      </c>
      <c r="Q11" s="375"/>
      <c r="R11" s="375"/>
      <c r="S11" s="375"/>
      <c r="T11" s="374" t="s">
        <v>16</v>
      </c>
      <c r="U11" s="375"/>
      <c r="V11" s="375"/>
      <c r="W11" s="375"/>
      <c r="X11" s="378"/>
    </row>
    <row r="12" spans="1:24" s="1" customFormat="1" ht="15" customHeight="1" thickBot="1" x14ac:dyDescent="0.25">
      <c r="A12" s="348"/>
      <c r="B12" s="348"/>
      <c r="C12" s="387"/>
      <c r="D12" s="355"/>
      <c r="E12" s="356"/>
      <c r="F12" s="357"/>
      <c r="G12" s="361"/>
      <c r="H12" s="362"/>
      <c r="I12" s="363"/>
      <c r="J12" s="389"/>
      <c r="K12" s="367"/>
      <c r="L12" s="367"/>
      <c r="M12" s="371"/>
      <c r="N12" s="372"/>
      <c r="O12" s="373"/>
      <c r="P12" s="376"/>
      <c r="Q12" s="377"/>
      <c r="R12" s="377"/>
      <c r="S12" s="377"/>
      <c r="T12" s="376"/>
      <c r="U12" s="380"/>
      <c r="V12" s="380"/>
      <c r="W12" s="380"/>
      <c r="X12" s="381"/>
    </row>
    <row r="13" spans="1:24" s="1" customFormat="1" ht="30" customHeight="1" thickBot="1" x14ac:dyDescent="0.25">
      <c r="A13" s="348"/>
      <c r="B13" s="348"/>
      <c r="C13" s="388"/>
      <c r="D13" s="261" t="s">
        <v>17</v>
      </c>
      <c r="E13" s="10" t="s">
        <v>18</v>
      </c>
      <c r="F13" s="7" t="s">
        <v>19</v>
      </c>
      <c r="G13" s="261" t="s">
        <v>17</v>
      </c>
      <c r="H13" s="10" t="s">
        <v>20</v>
      </c>
      <c r="I13" s="9" t="s">
        <v>21</v>
      </c>
      <c r="J13" s="261" t="s">
        <v>17</v>
      </c>
      <c r="K13" s="10" t="s">
        <v>22</v>
      </c>
      <c r="L13" s="9" t="s">
        <v>23</v>
      </c>
      <c r="M13" s="261" t="s">
        <v>17</v>
      </c>
      <c r="N13" s="10" t="s">
        <v>24</v>
      </c>
      <c r="O13" s="9" t="s">
        <v>25</v>
      </c>
      <c r="P13" s="261" t="s">
        <v>17</v>
      </c>
      <c r="Q13" s="10" t="s">
        <v>12</v>
      </c>
      <c r="R13" s="6" t="s">
        <v>13</v>
      </c>
      <c r="S13" s="9" t="s">
        <v>26</v>
      </c>
      <c r="T13" s="261" t="s">
        <v>17</v>
      </c>
      <c r="U13" s="262" t="s">
        <v>27</v>
      </c>
      <c r="V13" s="11" t="s">
        <v>28</v>
      </c>
      <c r="W13" s="11" t="s">
        <v>29</v>
      </c>
      <c r="X13" s="11" t="s">
        <v>30</v>
      </c>
    </row>
    <row r="14" spans="1:24" s="1" customFormat="1" ht="15" customHeight="1" x14ac:dyDescent="0.2">
      <c r="A14" s="383" t="s">
        <v>31</v>
      </c>
      <c r="B14" s="263" t="s">
        <v>32</v>
      </c>
      <c r="C14" s="264">
        <f>SUM(D14+G14+J14+M14+P14+T14)</f>
        <v>88230</v>
      </c>
      <c r="D14" s="238">
        <f>SUM(E14:F14)</f>
        <v>22073</v>
      </c>
      <c r="E14" s="238">
        <f>SUM(E15:E16)</f>
        <v>10734</v>
      </c>
      <c r="F14" s="264">
        <f>SUM(F15:F16)</f>
        <v>11339</v>
      </c>
      <c r="G14" s="238">
        <f>SUM(H14:I14)</f>
        <v>41911</v>
      </c>
      <c r="H14" s="238">
        <f>SUM(H15:H16)</f>
        <v>25841</v>
      </c>
      <c r="I14" s="264">
        <f>SUM(I15:I16)</f>
        <v>16070</v>
      </c>
      <c r="J14" s="238">
        <f>SUM(K14:L14)</f>
        <v>9320</v>
      </c>
      <c r="K14" s="238">
        <f>SUM(K15:K16)</f>
        <v>9320</v>
      </c>
      <c r="L14" s="238">
        <f>SUM(L15:L16)</f>
        <v>0</v>
      </c>
      <c r="M14" s="238">
        <f>SUM(N14:O14)</f>
        <v>4974</v>
      </c>
      <c r="N14" s="238">
        <f>SUM(N15:N16)</f>
        <v>4973</v>
      </c>
      <c r="O14" s="264">
        <f>SUM(O15:O16)</f>
        <v>1</v>
      </c>
      <c r="P14" s="238">
        <f>SUM(Q14:S14)</f>
        <v>3059</v>
      </c>
      <c r="Q14" s="238">
        <f>SUM(Q15:Q16)</f>
        <v>53</v>
      </c>
      <c r="R14" s="238">
        <f>SUM(R15:R16)</f>
        <v>3006</v>
      </c>
      <c r="S14" s="264">
        <f>SUM(S15:S16)</f>
        <v>0</v>
      </c>
      <c r="T14" s="238">
        <f>SUM(U14:X14)</f>
        <v>6893</v>
      </c>
      <c r="U14" s="238">
        <f>SUM(U15:U16)</f>
        <v>124</v>
      </c>
      <c r="V14" s="238">
        <f>SUM(V15:V16)</f>
        <v>6766</v>
      </c>
      <c r="W14" s="238">
        <f>SUM(W15:W16)</f>
        <v>3</v>
      </c>
      <c r="X14" s="264">
        <f>SUM(X15:X16)</f>
        <v>0</v>
      </c>
    </row>
    <row r="15" spans="1:24" s="1" customFormat="1" ht="15" customHeight="1" x14ac:dyDescent="0.2">
      <c r="A15" s="384"/>
      <c r="B15" s="88" t="s">
        <v>33</v>
      </c>
      <c r="C15" s="265">
        <f>SUM(D15+G15+J15+M15+P15+T15)</f>
        <v>87059</v>
      </c>
      <c r="D15" s="15">
        <f>SUM(E15:F15)</f>
        <v>22029</v>
      </c>
      <c r="E15" s="16">
        <f>SUM(E17+E18+E19+E21+E22+E23+E24+E25+E26+E27+E28+E29+E30+E31+E32+E33+E34+E35+E36+E37+E38+E39+E40+E41+E42+E43+E44+E45+E46+E47+E48+E49+E50+E52+E53+E54+E55+E57+E59+E60+E61+E62+E63+E64+E65+E66+E67+E68+E69+E70+E71+E72+E73+E74+E75+E76+E77+E78+E80+E81+E82+E83)</f>
        <v>10734</v>
      </c>
      <c r="F15" s="17">
        <f t="shared" ref="F15:X15" si="0">SUM(F17+F18+F19+F21+F22+F23+F24+F25+F26+F27+F28+F29+F30+F31+F32+F33+F34+F35+F36+F37+F38+F39+F40+F41+F42+F43+F44+F45+F46+F47+F48+F49+F50+F52+F53+F54+F55+F57+F59+F60+F61+F62+F63+F64+F65+F66+F67+F68+F69+F70+F71+F72+F73+F74+F75+F76+F77+F78+F80+F81+F82+F83)</f>
        <v>11295</v>
      </c>
      <c r="G15" s="15">
        <f>SUM(H15:I15)</f>
        <v>41307</v>
      </c>
      <c r="H15" s="16">
        <f t="shared" si="0"/>
        <v>25595</v>
      </c>
      <c r="I15" s="17">
        <f t="shared" si="0"/>
        <v>15712</v>
      </c>
      <c r="J15" s="15">
        <f>SUM(K15:L15)</f>
        <v>9045</v>
      </c>
      <c r="K15" s="16">
        <f t="shared" si="0"/>
        <v>9045</v>
      </c>
      <c r="L15" s="17">
        <f t="shared" si="0"/>
        <v>0</v>
      </c>
      <c r="M15" s="15">
        <f>SUM(N15:O15)</f>
        <v>4974</v>
      </c>
      <c r="N15" s="16">
        <f t="shared" si="0"/>
        <v>4973</v>
      </c>
      <c r="O15" s="17">
        <f t="shared" si="0"/>
        <v>1</v>
      </c>
      <c r="P15" s="15">
        <f>SUM(Q15:S15)</f>
        <v>3059</v>
      </c>
      <c r="Q15" s="16">
        <f t="shared" si="0"/>
        <v>53</v>
      </c>
      <c r="R15" s="16">
        <f t="shared" si="0"/>
        <v>3006</v>
      </c>
      <c r="S15" s="17">
        <f t="shared" si="0"/>
        <v>0</v>
      </c>
      <c r="T15" s="15">
        <f>SUM(U15:X15)</f>
        <v>6645</v>
      </c>
      <c r="U15" s="16">
        <f t="shared" si="0"/>
        <v>30</v>
      </c>
      <c r="V15" s="16">
        <f t="shared" si="0"/>
        <v>6612</v>
      </c>
      <c r="W15" s="16">
        <f t="shared" si="0"/>
        <v>3</v>
      </c>
      <c r="X15" s="17">
        <f t="shared" si="0"/>
        <v>0</v>
      </c>
    </row>
    <row r="16" spans="1:24" s="1" customFormat="1" ht="15" customHeight="1" thickBot="1" x14ac:dyDescent="0.25">
      <c r="A16" s="385"/>
      <c r="B16" s="95" t="s">
        <v>34</v>
      </c>
      <c r="C16" s="266">
        <f>SUM(D16+G16+J16+M16+P16+T16)</f>
        <v>1171</v>
      </c>
      <c r="D16" s="21">
        <f>SUM(E16:F16)</f>
        <v>44</v>
      </c>
      <c r="E16" s="22">
        <f t="shared" ref="E16:X16" si="1">SUM(E20+E51+E56+E58+E79)</f>
        <v>0</v>
      </c>
      <c r="F16" s="23">
        <f t="shared" si="1"/>
        <v>44</v>
      </c>
      <c r="G16" s="21">
        <f>SUM(H16:I16)</f>
        <v>604</v>
      </c>
      <c r="H16" s="22">
        <f t="shared" si="1"/>
        <v>246</v>
      </c>
      <c r="I16" s="23">
        <f t="shared" si="1"/>
        <v>358</v>
      </c>
      <c r="J16" s="21">
        <f>SUM(K16:L16)</f>
        <v>275</v>
      </c>
      <c r="K16" s="22">
        <f t="shared" si="1"/>
        <v>275</v>
      </c>
      <c r="L16" s="23">
        <f t="shared" si="1"/>
        <v>0</v>
      </c>
      <c r="M16" s="21">
        <f>SUM(N16:O16)</f>
        <v>0</v>
      </c>
      <c r="N16" s="22">
        <f t="shared" si="1"/>
        <v>0</v>
      </c>
      <c r="O16" s="23">
        <f t="shared" si="1"/>
        <v>0</v>
      </c>
      <c r="P16" s="21">
        <f>SUM(Q16:S16)</f>
        <v>0</v>
      </c>
      <c r="Q16" s="22">
        <f t="shared" si="1"/>
        <v>0</v>
      </c>
      <c r="R16" s="22">
        <f t="shared" si="1"/>
        <v>0</v>
      </c>
      <c r="S16" s="23">
        <f t="shared" si="1"/>
        <v>0</v>
      </c>
      <c r="T16" s="21">
        <f>SUM(U16:X16)</f>
        <v>248</v>
      </c>
      <c r="U16" s="22">
        <f t="shared" si="1"/>
        <v>94</v>
      </c>
      <c r="V16" s="22">
        <f t="shared" si="1"/>
        <v>154</v>
      </c>
      <c r="W16" s="22">
        <f t="shared" si="1"/>
        <v>0</v>
      </c>
      <c r="X16" s="23">
        <f t="shared" si="1"/>
        <v>0</v>
      </c>
    </row>
    <row r="17" spans="1:24" ht="15" customHeight="1" x14ac:dyDescent="0.25">
      <c r="A17" s="29" t="s">
        <v>40</v>
      </c>
      <c r="B17" s="30" t="s">
        <v>41</v>
      </c>
      <c r="C17" s="280">
        <f>SUM(D17+G17+J17+M17+P17+T17)</f>
        <v>37</v>
      </c>
      <c r="D17" s="267">
        <f>SUM(E17:F17)</f>
        <v>0</v>
      </c>
      <c r="E17" s="47">
        <v>0</v>
      </c>
      <c r="F17" s="48">
        <v>0</v>
      </c>
      <c r="G17" s="34">
        <f>SUM(H17:I17)</f>
        <v>0</v>
      </c>
      <c r="H17" s="32">
        <v>0</v>
      </c>
      <c r="I17" s="35">
        <v>0</v>
      </c>
      <c r="J17" s="31">
        <f>SUM(K17:L17)</f>
        <v>0</v>
      </c>
      <c r="K17" s="32">
        <v>0</v>
      </c>
      <c r="L17" s="33">
        <v>0</v>
      </c>
      <c r="M17" s="31">
        <f>SUM(N17:O17)</f>
        <v>37</v>
      </c>
      <c r="N17" s="32">
        <v>37</v>
      </c>
      <c r="O17" s="36">
        <v>0</v>
      </c>
      <c r="P17" s="34">
        <f>SUM(Q17:S17)</f>
        <v>0</v>
      </c>
      <c r="Q17" s="32">
        <v>0</v>
      </c>
      <c r="R17" s="32">
        <v>0</v>
      </c>
      <c r="S17" s="35">
        <v>0</v>
      </c>
      <c r="T17" s="31">
        <f>SUM(U17:X17)</f>
        <v>0</v>
      </c>
      <c r="U17" s="32">
        <v>0</v>
      </c>
      <c r="V17" s="32">
        <v>0</v>
      </c>
      <c r="W17" s="32">
        <v>0</v>
      </c>
      <c r="X17" s="36">
        <v>0</v>
      </c>
    </row>
    <row r="18" spans="1:24" ht="15" customHeight="1" x14ac:dyDescent="0.25">
      <c r="A18" s="37" t="s">
        <v>42</v>
      </c>
      <c r="B18" s="38" t="s">
        <v>41</v>
      </c>
      <c r="C18" s="281">
        <f t="shared" ref="C18:C78" si="2">SUM(D18+G18+J18+M18+P18+T18)</f>
        <v>14</v>
      </c>
      <c r="D18" s="42">
        <f t="shared" ref="D18:D78" si="3">SUM(E18:F18)</f>
        <v>0</v>
      </c>
      <c r="E18" s="40">
        <v>0</v>
      </c>
      <c r="F18" s="41">
        <v>0</v>
      </c>
      <c r="G18" s="42">
        <f t="shared" ref="G18:G82" si="4">SUM(H18:I18)</f>
        <v>0</v>
      </c>
      <c r="H18" s="40">
        <v>0</v>
      </c>
      <c r="I18" s="43">
        <v>0</v>
      </c>
      <c r="J18" s="39">
        <f t="shared" ref="J18:J82" si="5">SUM(K18:L18)</f>
        <v>0</v>
      </c>
      <c r="K18" s="40">
        <v>0</v>
      </c>
      <c r="L18" s="41">
        <v>0</v>
      </c>
      <c r="M18" s="39">
        <f t="shared" ref="M18:M82" si="6">SUM(N18:O18)</f>
        <v>14</v>
      </c>
      <c r="N18" s="40">
        <v>14</v>
      </c>
      <c r="O18" s="44">
        <v>0</v>
      </c>
      <c r="P18" s="42">
        <f t="shared" ref="P18:P82" si="7">SUM(Q18:S18)</f>
        <v>0</v>
      </c>
      <c r="Q18" s="40">
        <v>0</v>
      </c>
      <c r="R18" s="40">
        <v>0</v>
      </c>
      <c r="S18" s="43">
        <v>0</v>
      </c>
      <c r="T18" s="39">
        <f t="shared" ref="T18:T82" si="8">SUM(U18:X18)</f>
        <v>0</v>
      </c>
      <c r="U18" s="40">
        <v>0</v>
      </c>
      <c r="V18" s="40">
        <v>0</v>
      </c>
      <c r="W18" s="40">
        <v>0</v>
      </c>
      <c r="X18" s="44">
        <v>0</v>
      </c>
    </row>
    <row r="19" spans="1:24" ht="15" customHeight="1" x14ac:dyDescent="0.25">
      <c r="A19" s="37" t="s">
        <v>43</v>
      </c>
      <c r="B19" s="38" t="s">
        <v>41</v>
      </c>
      <c r="C19" s="281">
        <f t="shared" si="2"/>
        <v>263</v>
      </c>
      <c r="D19" s="42">
        <f t="shared" si="3"/>
        <v>60</v>
      </c>
      <c r="E19" s="40">
        <v>44</v>
      </c>
      <c r="F19" s="41">
        <v>16</v>
      </c>
      <c r="G19" s="42">
        <f t="shared" si="4"/>
        <v>95</v>
      </c>
      <c r="H19" s="40">
        <v>47</v>
      </c>
      <c r="I19" s="43">
        <v>48</v>
      </c>
      <c r="J19" s="39">
        <f t="shared" si="5"/>
        <v>32</v>
      </c>
      <c r="K19" s="40">
        <v>32</v>
      </c>
      <c r="L19" s="41">
        <v>0</v>
      </c>
      <c r="M19" s="39">
        <f t="shared" si="6"/>
        <v>61</v>
      </c>
      <c r="N19" s="40">
        <v>61</v>
      </c>
      <c r="O19" s="44">
        <v>0</v>
      </c>
      <c r="P19" s="42">
        <f t="shared" si="7"/>
        <v>0</v>
      </c>
      <c r="Q19" s="40">
        <v>0</v>
      </c>
      <c r="R19" s="40">
        <v>0</v>
      </c>
      <c r="S19" s="43">
        <v>0</v>
      </c>
      <c r="T19" s="39">
        <f t="shared" si="8"/>
        <v>15</v>
      </c>
      <c r="U19" s="40">
        <v>0</v>
      </c>
      <c r="V19" s="40">
        <v>15</v>
      </c>
      <c r="W19" s="40">
        <v>0</v>
      </c>
      <c r="X19" s="44">
        <v>0</v>
      </c>
    </row>
    <row r="20" spans="1:24" ht="15" customHeight="1" x14ac:dyDescent="0.25">
      <c r="A20" s="45" t="s">
        <v>43</v>
      </c>
      <c r="B20" s="38" t="s">
        <v>44</v>
      </c>
      <c r="C20" s="281">
        <f t="shared" si="2"/>
        <v>44</v>
      </c>
      <c r="D20" s="42">
        <f t="shared" si="3"/>
        <v>44</v>
      </c>
      <c r="E20" s="40">
        <v>0</v>
      </c>
      <c r="F20" s="41">
        <v>44</v>
      </c>
      <c r="G20" s="42">
        <f t="shared" si="4"/>
        <v>0</v>
      </c>
      <c r="H20" s="40">
        <v>0</v>
      </c>
      <c r="I20" s="43">
        <v>0</v>
      </c>
      <c r="J20" s="39">
        <f t="shared" si="5"/>
        <v>0</v>
      </c>
      <c r="K20" s="40">
        <v>0</v>
      </c>
      <c r="L20" s="41">
        <v>0</v>
      </c>
      <c r="M20" s="39">
        <f t="shared" si="6"/>
        <v>0</v>
      </c>
      <c r="N20" s="40">
        <v>0</v>
      </c>
      <c r="O20" s="44">
        <v>0</v>
      </c>
      <c r="P20" s="42">
        <f t="shared" si="7"/>
        <v>0</v>
      </c>
      <c r="Q20" s="40">
        <v>0</v>
      </c>
      <c r="R20" s="40">
        <v>0</v>
      </c>
      <c r="S20" s="43">
        <v>0</v>
      </c>
      <c r="T20" s="39">
        <f t="shared" si="8"/>
        <v>0</v>
      </c>
      <c r="U20" s="40">
        <v>0</v>
      </c>
      <c r="V20" s="40">
        <v>0</v>
      </c>
      <c r="W20" s="40">
        <v>0</v>
      </c>
      <c r="X20" s="44">
        <v>0</v>
      </c>
    </row>
    <row r="21" spans="1:24" ht="15" customHeight="1" x14ac:dyDescent="0.25">
      <c r="A21" s="37" t="s">
        <v>45</v>
      </c>
      <c r="B21" s="38" t="s">
        <v>41</v>
      </c>
      <c r="C21" s="281">
        <f>SUM(D21+G21+J21+M21+P21+T21)</f>
        <v>30</v>
      </c>
      <c r="D21" s="42">
        <f>SUM(E21:F21)</f>
        <v>10</v>
      </c>
      <c r="E21" s="40">
        <v>0</v>
      </c>
      <c r="F21" s="41">
        <v>10</v>
      </c>
      <c r="G21" s="42">
        <f>SUM(H21:I21)</f>
        <v>20</v>
      </c>
      <c r="H21" s="40">
        <v>20</v>
      </c>
      <c r="I21" s="43">
        <v>0</v>
      </c>
      <c r="J21" s="39">
        <f>SUM(K21:L21)</f>
        <v>0</v>
      </c>
      <c r="K21" s="40">
        <v>0</v>
      </c>
      <c r="L21" s="41">
        <v>0</v>
      </c>
      <c r="M21" s="39">
        <f>SUM(N21:O21)</f>
        <v>0</v>
      </c>
      <c r="N21" s="40">
        <v>0</v>
      </c>
      <c r="O21" s="44">
        <v>0</v>
      </c>
      <c r="P21" s="42">
        <f>SUM(Q21:S21)</f>
        <v>0</v>
      </c>
      <c r="Q21" s="40">
        <v>0</v>
      </c>
      <c r="R21" s="40">
        <v>0</v>
      </c>
      <c r="S21" s="43">
        <v>0</v>
      </c>
      <c r="T21" s="39">
        <f>SUM(U21:X21)</f>
        <v>0</v>
      </c>
      <c r="U21" s="40">
        <v>0</v>
      </c>
      <c r="V21" s="40">
        <v>0</v>
      </c>
      <c r="W21" s="40">
        <v>0</v>
      </c>
      <c r="X21" s="44">
        <v>0</v>
      </c>
    </row>
    <row r="22" spans="1:24" ht="15" customHeight="1" x14ac:dyDescent="0.25">
      <c r="A22" s="37" t="s">
        <v>46</v>
      </c>
      <c r="B22" s="38" t="s">
        <v>41</v>
      </c>
      <c r="C22" s="281">
        <f t="shared" si="2"/>
        <v>17</v>
      </c>
      <c r="D22" s="42">
        <f t="shared" si="3"/>
        <v>0</v>
      </c>
      <c r="E22" s="40">
        <v>0</v>
      </c>
      <c r="F22" s="41">
        <v>0</v>
      </c>
      <c r="G22" s="42">
        <f t="shared" si="4"/>
        <v>0</v>
      </c>
      <c r="H22" s="40">
        <v>0</v>
      </c>
      <c r="I22" s="43">
        <v>0</v>
      </c>
      <c r="J22" s="39">
        <f t="shared" si="5"/>
        <v>0</v>
      </c>
      <c r="K22" s="40">
        <v>0</v>
      </c>
      <c r="L22" s="41">
        <v>0</v>
      </c>
      <c r="M22" s="39">
        <f t="shared" si="6"/>
        <v>17</v>
      </c>
      <c r="N22" s="40">
        <v>17</v>
      </c>
      <c r="O22" s="44">
        <v>0</v>
      </c>
      <c r="P22" s="42">
        <f t="shared" si="7"/>
        <v>0</v>
      </c>
      <c r="Q22" s="40">
        <v>0</v>
      </c>
      <c r="R22" s="40">
        <v>0</v>
      </c>
      <c r="S22" s="43">
        <v>0</v>
      </c>
      <c r="T22" s="39">
        <f t="shared" si="8"/>
        <v>0</v>
      </c>
      <c r="U22" s="40">
        <v>0</v>
      </c>
      <c r="V22" s="40">
        <v>0</v>
      </c>
      <c r="W22" s="40">
        <v>0</v>
      </c>
      <c r="X22" s="44">
        <v>0</v>
      </c>
    </row>
    <row r="23" spans="1:24" ht="15" customHeight="1" x14ac:dyDescent="0.25">
      <c r="A23" s="37" t="s">
        <v>47</v>
      </c>
      <c r="B23" s="38" t="s">
        <v>41</v>
      </c>
      <c r="C23" s="281">
        <f t="shared" si="2"/>
        <v>46</v>
      </c>
      <c r="D23" s="42">
        <f t="shared" si="3"/>
        <v>0</v>
      </c>
      <c r="E23" s="40">
        <v>0</v>
      </c>
      <c r="F23" s="41">
        <v>0</v>
      </c>
      <c r="G23" s="42">
        <f t="shared" si="4"/>
        <v>0</v>
      </c>
      <c r="H23" s="40">
        <v>0</v>
      </c>
      <c r="I23" s="43">
        <v>0</v>
      </c>
      <c r="J23" s="39">
        <f t="shared" si="5"/>
        <v>0</v>
      </c>
      <c r="K23" s="40">
        <v>0</v>
      </c>
      <c r="L23" s="41">
        <v>0</v>
      </c>
      <c r="M23" s="39">
        <f t="shared" si="6"/>
        <v>46</v>
      </c>
      <c r="N23" s="40">
        <v>46</v>
      </c>
      <c r="O23" s="44">
        <v>0</v>
      </c>
      <c r="P23" s="42">
        <f t="shared" si="7"/>
        <v>0</v>
      </c>
      <c r="Q23" s="40">
        <v>0</v>
      </c>
      <c r="R23" s="40">
        <v>0</v>
      </c>
      <c r="S23" s="43">
        <v>0</v>
      </c>
      <c r="T23" s="39">
        <f t="shared" si="8"/>
        <v>0</v>
      </c>
      <c r="U23" s="40">
        <v>0</v>
      </c>
      <c r="V23" s="40">
        <v>0</v>
      </c>
      <c r="W23" s="40">
        <v>0</v>
      </c>
      <c r="X23" s="44">
        <v>0</v>
      </c>
    </row>
    <row r="24" spans="1:24" ht="15" customHeight="1" x14ac:dyDescent="0.25">
      <c r="A24" s="37" t="s">
        <v>48</v>
      </c>
      <c r="B24" s="38" t="s">
        <v>41</v>
      </c>
      <c r="C24" s="281">
        <f t="shared" si="2"/>
        <v>54</v>
      </c>
      <c r="D24" s="42">
        <f t="shared" si="3"/>
        <v>0</v>
      </c>
      <c r="E24" s="40">
        <v>0</v>
      </c>
      <c r="F24" s="41">
        <v>0</v>
      </c>
      <c r="G24" s="42">
        <f t="shared" si="4"/>
        <v>0</v>
      </c>
      <c r="H24" s="40">
        <v>0</v>
      </c>
      <c r="I24" s="43">
        <v>0</v>
      </c>
      <c r="J24" s="39">
        <f t="shared" si="5"/>
        <v>0</v>
      </c>
      <c r="K24" s="40">
        <v>0</v>
      </c>
      <c r="L24" s="41">
        <v>0</v>
      </c>
      <c r="M24" s="39">
        <f t="shared" si="6"/>
        <v>54</v>
      </c>
      <c r="N24" s="40">
        <v>54</v>
      </c>
      <c r="O24" s="44">
        <v>0</v>
      </c>
      <c r="P24" s="42">
        <f t="shared" si="7"/>
        <v>0</v>
      </c>
      <c r="Q24" s="40">
        <v>0</v>
      </c>
      <c r="R24" s="40">
        <v>0</v>
      </c>
      <c r="S24" s="43">
        <v>0</v>
      </c>
      <c r="T24" s="39">
        <f t="shared" si="8"/>
        <v>0</v>
      </c>
      <c r="U24" s="40">
        <v>0</v>
      </c>
      <c r="V24" s="40">
        <v>0</v>
      </c>
      <c r="W24" s="40">
        <v>0</v>
      </c>
      <c r="X24" s="44">
        <v>0</v>
      </c>
    </row>
    <row r="25" spans="1:24" ht="15" customHeight="1" x14ac:dyDescent="0.25">
      <c r="A25" s="37" t="s">
        <v>49</v>
      </c>
      <c r="B25" s="38" t="s">
        <v>41</v>
      </c>
      <c r="C25" s="281">
        <f t="shared" si="2"/>
        <v>579</v>
      </c>
      <c r="D25" s="42">
        <f t="shared" si="3"/>
        <v>149</v>
      </c>
      <c r="E25" s="40">
        <v>116</v>
      </c>
      <c r="F25" s="41">
        <v>33</v>
      </c>
      <c r="G25" s="42">
        <f t="shared" si="4"/>
        <v>202</v>
      </c>
      <c r="H25" s="40">
        <v>97</v>
      </c>
      <c r="I25" s="43">
        <v>105</v>
      </c>
      <c r="J25" s="39">
        <f t="shared" si="5"/>
        <v>56</v>
      </c>
      <c r="K25" s="40">
        <v>56</v>
      </c>
      <c r="L25" s="41">
        <v>0</v>
      </c>
      <c r="M25" s="39">
        <f t="shared" si="6"/>
        <v>84</v>
      </c>
      <c r="N25" s="40">
        <v>84</v>
      </c>
      <c r="O25" s="44">
        <v>0</v>
      </c>
      <c r="P25" s="42">
        <f t="shared" si="7"/>
        <v>0</v>
      </c>
      <c r="Q25" s="40">
        <v>0</v>
      </c>
      <c r="R25" s="40">
        <v>0</v>
      </c>
      <c r="S25" s="43">
        <v>0</v>
      </c>
      <c r="T25" s="39">
        <f t="shared" si="8"/>
        <v>88</v>
      </c>
      <c r="U25" s="40">
        <v>30</v>
      </c>
      <c r="V25" s="40">
        <v>58</v>
      </c>
      <c r="W25" s="40">
        <v>0</v>
      </c>
      <c r="X25" s="44">
        <v>0</v>
      </c>
    </row>
    <row r="26" spans="1:24" ht="15" customHeight="1" x14ac:dyDescent="0.25">
      <c r="A26" s="37" t="s">
        <v>50</v>
      </c>
      <c r="B26" s="38" t="s">
        <v>41</v>
      </c>
      <c r="C26" s="281">
        <f t="shared" si="2"/>
        <v>1360</v>
      </c>
      <c r="D26" s="42">
        <f t="shared" si="3"/>
        <v>222</v>
      </c>
      <c r="E26" s="40">
        <v>75</v>
      </c>
      <c r="F26" s="41">
        <v>147</v>
      </c>
      <c r="G26" s="42">
        <f t="shared" si="4"/>
        <v>843</v>
      </c>
      <c r="H26" s="40">
        <v>524</v>
      </c>
      <c r="I26" s="43">
        <v>319</v>
      </c>
      <c r="J26" s="39">
        <f t="shared" si="5"/>
        <v>129</v>
      </c>
      <c r="K26" s="40">
        <v>129</v>
      </c>
      <c r="L26" s="41">
        <v>0</v>
      </c>
      <c r="M26" s="39">
        <f t="shared" si="6"/>
        <v>166</v>
      </c>
      <c r="N26" s="40">
        <v>166</v>
      </c>
      <c r="O26" s="44">
        <v>0</v>
      </c>
      <c r="P26" s="42">
        <f t="shared" si="7"/>
        <v>0</v>
      </c>
      <c r="Q26" s="40">
        <v>0</v>
      </c>
      <c r="R26" s="40">
        <v>0</v>
      </c>
      <c r="S26" s="43">
        <v>0</v>
      </c>
      <c r="T26" s="39">
        <f t="shared" si="8"/>
        <v>0</v>
      </c>
      <c r="U26" s="40">
        <v>0</v>
      </c>
      <c r="V26" s="40">
        <v>0</v>
      </c>
      <c r="W26" s="40">
        <v>0</v>
      </c>
      <c r="X26" s="44">
        <v>0</v>
      </c>
    </row>
    <row r="27" spans="1:24" ht="15" customHeight="1" x14ac:dyDescent="0.25">
      <c r="A27" s="37" t="s">
        <v>52</v>
      </c>
      <c r="B27" s="38" t="s">
        <v>41</v>
      </c>
      <c r="C27" s="281">
        <f t="shared" si="2"/>
        <v>54</v>
      </c>
      <c r="D27" s="42">
        <f t="shared" si="3"/>
        <v>26</v>
      </c>
      <c r="E27" s="40">
        <v>12</v>
      </c>
      <c r="F27" s="41">
        <v>14</v>
      </c>
      <c r="G27" s="42">
        <f t="shared" si="4"/>
        <v>0</v>
      </c>
      <c r="H27" s="40">
        <v>0</v>
      </c>
      <c r="I27" s="43">
        <v>0</v>
      </c>
      <c r="J27" s="39">
        <f t="shared" si="5"/>
        <v>0</v>
      </c>
      <c r="K27" s="40">
        <v>0</v>
      </c>
      <c r="L27" s="41">
        <v>0</v>
      </c>
      <c r="M27" s="39">
        <f t="shared" si="6"/>
        <v>28</v>
      </c>
      <c r="N27" s="40">
        <v>28</v>
      </c>
      <c r="O27" s="44">
        <v>0</v>
      </c>
      <c r="P27" s="42">
        <f t="shared" si="7"/>
        <v>0</v>
      </c>
      <c r="Q27" s="40">
        <v>0</v>
      </c>
      <c r="R27" s="40">
        <v>0</v>
      </c>
      <c r="S27" s="43">
        <v>0</v>
      </c>
      <c r="T27" s="39">
        <f t="shared" si="8"/>
        <v>0</v>
      </c>
      <c r="U27" s="40">
        <v>0</v>
      </c>
      <c r="V27" s="40">
        <v>0</v>
      </c>
      <c r="W27" s="40">
        <v>0</v>
      </c>
      <c r="X27" s="44">
        <v>0</v>
      </c>
    </row>
    <row r="28" spans="1:24" ht="15" customHeight="1" x14ac:dyDescent="0.25">
      <c r="A28" s="37" t="s">
        <v>53</v>
      </c>
      <c r="B28" s="38" t="s">
        <v>41</v>
      </c>
      <c r="C28" s="281">
        <f t="shared" si="2"/>
        <v>799</v>
      </c>
      <c r="D28" s="42">
        <f t="shared" si="3"/>
        <v>403</v>
      </c>
      <c r="E28" s="40">
        <v>264</v>
      </c>
      <c r="F28" s="41">
        <v>139</v>
      </c>
      <c r="G28" s="42">
        <f t="shared" si="4"/>
        <v>302</v>
      </c>
      <c r="H28" s="40">
        <v>182</v>
      </c>
      <c r="I28" s="43">
        <v>120</v>
      </c>
      <c r="J28" s="39">
        <f t="shared" si="5"/>
        <v>35</v>
      </c>
      <c r="K28" s="40">
        <v>35</v>
      </c>
      <c r="L28" s="41">
        <v>0</v>
      </c>
      <c r="M28" s="39">
        <f t="shared" si="6"/>
        <v>59</v>
      </c>
      <c r="N28" s="40">
        <v>59</v>
      </c>
      <c r="O28" s="44">
        <v>0</v>
      </c>
      <c r="P28" s="42">
        <f t="shared" si="7"/>
        <v>0</v>
      </c>
      <c r="Q28" s="40">
        <v>0</v>
      </c>
      <c r="R28" s="40">
        <v>0</v>
      </c>
      <c r="S28" s="43">
        <v>0</v>
      </c>
      <c r="T28" s="39">
        <f t="shared" si="8"/>
        <v>0</v>
      </c>
      <c r="U28" s="40">
        <v>0</v>
      </c>
      <c r="V28" s="40">
        <v>0</v>
      </c>
      <c r="W28" s="40">
        <v>0</v>
      </c>
      <c r="X28" s="44">
        <v>0</v>
      </c>
    </row>
    <row r="29" spans="1:24" ht="15" customHeight="1" x14ac:dyDescent="0.25">
      <c r="A29" s="37" t="s">
        <v>54</v>
      </c>
      <c r="B29" s="38" t="s">
        <v>41</v>
      </c>
      <c r="C29" s="281">
        <f t="shared" si="2"/>
        <v>71</v>
      </c>
      <c r="D29" s="42">
        <f t="shared" si="3"/>
        <v>0</v>
      </c>
      <c r="E29" s="40">
        <v>0</v>
      </c>
      <c r="F29" s="41">
        <v>0</v>
      </c>
      <c r="G29" s="42">
        <f t="shared" si="4"/>
        <v>0</v>
      </c>
      <c r="H29" s="40">
        <v>0</v>
      </c>
      <c r="I29" s="43">
        <v>0</v>
      </c>
      <c r="J29" s="39">
        <f t="shared" si="5"/>
        <v>0</v>
      </c>
      <c r="K29" s="40">
        <v>0</v>
      </c>
      <c r="L29" s="41">
        <v>0</v>
      </c>
      <c r="M29" s="39">
        <f t="shared" si="6"/>
        <v>71</v>
      </c>
      <c r="N29" s="40">
        <v>71</v>
      </c>
      <c r="O29" s="44">
        <v>0</v>
      </c>
      <c r="P29" s="42">
        <f t="shared" si="7"/>
        <v>0</v>
      </c>
      <c r="Q29" s="40">
        <v>0</v>
      </c>
      <c r="R29" s="40">
        <v>0</v>
      </c>
      <c r="S29" s="43">
        <v>0</v>
      </c>
      <c r="T29" s="39">
        <f t="shared" si="8"/>
        <v>0</v>
      </c>
      <c r="U29" s="40">
        <v>0</v>
      </c>
      <c r="V29" s="40">
        <v>0</v>
      </c>
      <c r="W29" s="40">
        <v>0</v>
      </c>
      <c r="X29" s="44">
        <v>0</v>
      </c>
    </row>
    <row r="30" spans="1:24" ht="15" customHeight="1" x14ac:dyDescent="0.25">
      <c r="A30" s="37" t="s">
        <v>55</v>
      </c>
      <c r="B30" s="38" t="s">
        <v>41</v>
      </c>
      <c r="C30" s="281">
        <f t="shared" si="2"/>
        <v>558</v>
      </c>
      <c r="D30" s="42">
        <f t="shared" si="3"/>
        <v>115</v>
      </c>
      <c r="E30" s="40">
        <v>60</v>
      </c>
      <c r="F30" s="41">
        <v>55</v>
      </c>
      <c r="G30" s="42">
        <f t="shared" si="4"/>
        <v>274</v>
      </c>
      <c r="H30" s="40">
        <v>178</v>
      </c>
      <c r="I30" s="43">
        <v>96</v>
      </c>
      <c r="J30" s="39">
        <f t="shared" si="5"/>
        <v>53</v>
      </c>
      <c r="K30" s="40">
        <v>53</v>
      </c>
      <c r="L30" s="41">
        <v>0</v>
      </c>
      <c r="M30" s="39">
        <f t="shared" si="6"/>
        <v>86</v>
      </c>
      <c r="N30" s="40">
        <v>86</v>
      </c>
      <c r="O30" s="44">
        <v>0</v>
      </c>
      <c r="P30" s="42">
        <f t="shared" si="7"/>
        <v>30</v>
      </c>
      <c r="Q30" s="40">
        <v>0</v>
      </c>
      <c r="R30" s="40">
        <v>30</v>
      </c>
      <c r="S30" s="43">
        <v>0</v>
      </c>
      <c r="T30" s="39">
        <f t="shared" si="8"/>
        <v>0</v>
      </c>
      <c r="U30" s="40">
        <v>0</v>
      </c>
      <c r="V30" s="40">
        <v>0</v>
      </c>
      <c r="W30" s="40">
        <v>0</v>
      </c>
      <c r="X30" s="44">
        <v>0</v>
      </c>
    </row>
    <row r="31" spans="1:24" ht="15" customHeight="1" x14ac:dyDescent="0.25">
      <c r="A31" s="37" t="s">
        <v>57</v>
      </c>
      <c r="B31" s="38" t="s">
        <v>41</v>
      </c>
      <c r="C31" s="281">
        <f t="shared" si="2"/>
        <v>692</v>
      </c>
      <c r="D31" s="42">
        <f t="shared" si="3"/>
        <v>117</v>
      </c>
      <c r="E31" s="40">
        <v>14</v>
      </c>
      <c r="F31" s="41">
        <v>103</v>
      </c>
      <c r="G31" s="42">
        <f t="shared" si="4"/>
        <v>426</v>
      </c>
      <c r="H31" s="40">
        <v>271</v>
      </c>
      <c r="I31" s="43">
        <v>155</v>
      </c>
      <c r="J31" s="39">
        <f t="shared" si="5"/>
        <v>64</v>
      </c>
      <c r="K31" s="40">
        <v>64</v>
      </c>
      <c r="L31" s="41">
        <v>0</v>
      </c>
      <c r="M31" s="39">
        <f t="shared" si="6"/>
        <v>85</v>
      </c>
      <c r="N31" s="40">
        <v>85</v>
      </c>
      <c r="O31" s="44">
        <v>0</v>
      </c>
      <c r="P31" s="42">
        <f t="shared" si="7"/>
        <v>0</v>
      </c>
      <c r="Q31" s="40">
        <v>0</v>
      </c>
      <c r="R31" s="40">
        <v>0</v>
      </c>
      <c r="S31" s="43">
        <v>0</v>
      </c>
      <c r="T31" s="39">
        <f t="shared" si="8"/>
        <v>0</v>
      </c>
      <c r="U31" s="40">
        <v>0</v>
      </c>
      <c r="V31" s="40">
        <v>0</v>
      </c>
      <c r="W31" s="40">
        <v>0</v>
      </c>
      <c r="X31" s="44">
        <v>0</v>
      </c>
    </row>
    <row r="32" spans="1:24" ht="15" customHeight="1" x14ac:dyDescent="0.25">
      <c r="A32" s="37" t="s">
        <v>59</v>
      </c>
      <c r="B32" s="38" t="s">
        <v>41</v>
      </c>
      <c r="C32" s="281">
        <f t="shared" si="2"/>
        <v>173</v>
      </c>
      <c r="D32" s="42">
        <f t="shared" si="3"/>
        <v>31</v>
      </c>
      <c r="E32" s="40">
        <v>10</v>
      </c>
      <c r="F32" s="41">
        <v>21</v>
      </c>
      <c r="G32" s="42">
        <f t="shared" si="4"/>
        <v>95</v>
      </c>
      <c r="H32" s="40">
        <v>63</v>
      </c>
      <c r="I32" s="43">
        <v>32</v>
      </c>
      <c r="J32" s="39">
        <f t="shared" si="5"/>
        <v>0</v>
      </c>
      <c r="K32" s="40">
        <v>0</v>
      </c>
      <c r="L32" s="41">
        <v>0</v>
      </c>
      <c r="M32" s="39">
        <f t="shared" si="6"/>
        <v>47</v>
      </c>
      <c r="N32" s="40">
        <v>47</v>
      </c>
      <c r="O32" s="44">
        <v>0</v>
      </c>
      <c r="P32" s="42">
        <f t="shared" si="7"/>
        <v>0</v>
      </c>
      <c r="Q32" s="40">
        <v>0</v>
      </c>
      <c r="R32" s="40">
        <v>0</v>
      </c>
      <c r="S32" s="43">
        <v>0</v>
      </c>
      <c r="T32" s="39">
        <f t="shared" si="8"/>
        <v>0</v>
      </c>
      <c r="U32" s="40">
        <v>0</v>
      </c>
      <c r="V32" s="40">
        <v>0</v>
      </c>
      <c r="W32" s="40">
        <v>0</v>
      </c>
      <c r="X32" s="44">
        <v>0</v>
      </c>
    </row>
    <row r="33" spans="1:24" ht="15" customHeight="1" x14ac:dyDescent="0.25">
      <c r="A33" s="37" t="s">
        <v>60</v>
      </c>
      <c r="B33" s="38" t="s">
        <v>41</v>
      </c>
      <c r="C33" s="281">
        <f t="shared" si="2"/>
        <v>395</v>
      </c>
      <c r="D33" s="42">
        <f t="shared" si="3"/>
        <v>152</v>
      </c>
      <c r="E33" s="40">
        <v>91</v>
      </c>
      <c r="F33" s="41">
        <v>61</v>
      </c>
      <c r="G33" s="42">
        <f t="shared" si="4"/>
        <v>191</v>
      </c>
      <c r="H33" s="40">
        <v>145</v>
      </c>
      <c r="I33" s="43">
        <v>46</v>
      </c>
      <c r="J33" s="39">
        <f t="shared" si="5"/>
        <v>5</v>
      </c>
      <c r="K33" s="40">
        <v>5</v>
      </c>
      <c r="L33" s="41">
        <v>0</v>
      </c>
      <c r="M33" s="39">
        <f t="shared" si="6"/>
        <v>47</v>
      </c>
      <c r="N33" s="40">
        <v>47</v>
      </c>
      <c r="O33" s="44">
        <v>0</v>
      </c>
      <c r="P33" s="42">
        <f t="shared" si="7"/>
        <v>0</v>
      </c>
      <c r="Q33" s="40">
        <v>0</v>
      </c>
      <c r="R33" s="40">
        <v>0</v>
      </c>
      <c r="S33" s="43">
        <v>0</v>
      </c>
      <c r="T33" s="39">
        <f t="shared" si="8"/>
        <v>0</v>
      </c>
      <c r="U33" s="40">
        <v>0</v>
      </c>
      <c r="V33" s="40">
        <v>0</v>
      </c>
      <c r="W33" s="40">
        <v>0</v>
      </c>
      <c r="X33" s="44">
        <v>0</v>
      </c>
    </row>
    <row r="34" spans="1:24" ht="15" customHeight="1" x14ac:dyDescent="0.25">
      <c r="A34" s="37" t="s">
        <v>61</v>
      </c>
      <c r="B34" s="38" t="s">
        <v>41</v>
      </c>
      <c r="C34" s="281">
        <f t="shared" si="2"/>
        <v>43353</v>
      </c>
      <c r="D34" s="42">
        <f t="shared" si="3"/>
        <v>11469</v>
      </c>
      <c r="E34" s="40">
        <v>6008</v>
      </c>
      <c r="F34" s="41">
        <v>5461</v>
      </c>
      <c r="G34" s="42">
        <f t="shared" si="4"/>
        <v>21184</v>
      </c>
      <c r="H34" s="40">
        <v>13146</v>
      </c>
      <c r="I34" s="43">
        <v>8038</v>
      </c>
      <c r="J34" s="39">
        <f t="shared" si="5"/>
        <v>4854</v>
      </c>
      <c r="K34" s="40">
        <v>4854</v>
      </c>
      <c r="L34" s="41">
        <v>0</v>
      </c>
      <c r="M34" s="39">
        <f t="shared" si="6"/>
        <v>969</v>
      </c>
      <c r="N34" s="40">
        <v>968</v>
      </c>
      <c r="O34" s="44">
        <v>1</v>
      </c>
      <c r="P34" s="42">
        <f t="shared" si="7"/>
        <v>2219</v>
      </c>
      <c r="Q34" s="40">
        <v>0</v>
      </c>
      <c r="R34" s="40">
        <v>2219</v>
      </c>
      <c r="S34" s="43">
        <v>0</v>
      </c>
      <c r="T34" s="39">
        <f t="shared" si="8"/>
        <v>2658</v>
      </c>
      <c r="U34" s="40">
        <v>0</v>
      </c>
      <c r="V34" s="40">
        <v>2658</v>
      </c>
      <c r="W34" s="40">
        <v>0</v>
      </c>
      <c r="X34" s="44">
        <v>0</v>
      </c>
    </row>
    <row r="35" spans="1:24" ht="15" customHeight="1" x14ac:dyDescent="0.25">
      <c r="A35" s="37" t="s">
        <v>62</v>
      </c>
      <c r="B35" s="38" t="s">
        <v>41</v>
      </c>
      <c r="C35" s="281">
        <f t="shared" si="2"/>
        <v>841</v>
      </c>
      <c r="D35" s="42">
        <f t="shared" si="3"/>
        <v>200</v>
      </c>
      <c r="E35" s="40">
        <v>87</v>
      </c>
      <c r="F35" s="41">
        <v>113</v>
      </c>
      <c r="G35" s="42">
        <f t="shared" si="4"/>
        <v>406</v>
      </c>
      <c r="H35" s="40">
        <v>217</v>
      </c>
      <c r="I35" s="43">
        <v>189</v>
      </c>
      <c r="J35" s="39">
        <f t="shared" si="5"/>
        <v>108</v>
      </c>
      <c r="K35" s="40">
        <v>108</v>
      </c>
      <c r="L35" s="41">
        <v>0</v>
      </c>
      <c r="M35" s="39">
        <f t="shared" si="6"/>
        <v>127</v>
      </c>
      <c r="N35" s="40">
        <v>127</v>
      </c>
      <c r="O35" s="44">
        <v>0</v>
      </c>
      <c r="P35" s="42">
        <f t="shared" si="7"/>
        <v>0</v>
      </c>
      <c r="Q35" s="40">
        <v>0</v>
      </c>
      <c r="R35" s="40">
        <v>0</v>
      </c>
      <c r="S35" s="43">
        <v>0</v>
      </c>
      <c r="T35" s="39">
        <f t="shared" si="8"/>
        <v>0</v>
      </c>
      <c r="U35" s="40">
        <v>0</v>
      </c>
      <c r="V35" s="40">
        <v>0</v>
      </c>
      <c r="W35" s="40">
        <v>0</v>
      </c>
      <c r="X35" s="44">
        <v>0</v>
      </c>
    </row>
    <row r="36" spans="1:24" ht="15" customHeight="1" x14ac:dyDescent="0.25">
      <c r="A36" s="37" t="s">
        <v>63</v>
      </c>
      <c r="B36" s="38" t="s">
        <v>41</v>
      </c>
      <c r="C36" s="281">
        <f t="shared" si="2"/>
        <v>950</v>
      </c>
      <c r="D36" s="42">
        <f t="shared" si="3"/>
        <v>268</v>
      </c>
      <c r="E36" s="40">
        <v>131</v>
      </c>
      <c r="F36" s="41">
        <v>137</v>
      </c>
      <c r="G36" s="42">
        <f t="shared" si="4"/>
        <v>469</v>
      </c>
      <c r="H36" s="40">
        <v>300</v>
      </c>
      <c r="I36" s="43">
        <v>169</v>
      </c>
      <c r="J36" s="39">
        <f t="shared" si="5"/>
        <v>123</v>
      </c>
      <c r="K36" s="40">
        <v>123</v>
      </c>
      <c r="L36" s="41">
        <v>0</v>
      </c>
      <c r="M36" s="39">
        <f t="shared" si="6"/>
        <v>87</v>
      </c>
      <c r="N36" s="40">
        <v>87</v>
      </c>
      <c r="O36" s="44">
        <v>0</v>
      </c>
      <c r="P36" s="42">
        <f t="shared" si="7"/>
        <v>0</v>
      </c>
      <c r="Q36" s="40">
        <v>0</v>
      </c>
      <c r="R36" s="40">
        <v>0</v>
      </c>
      <c r="S36" s="43">
        <v>0</v>
      </c>
      <c r="T36" s="39">
        <f t="shared" si="8"/>
        <v>3</v>
      </c>
      <c r="U36" s="40">
        <v>0</v>
      </c>
      <c r="V36" s="40">
        <v>0</v>
      </c>
      <c r="W36" s="40">
        <v>3</v>
      </c>
      <c r="X36" s="44">
        <v>0</v>
      </c>
    </row>
    <row r="37" spans="1:24" ht="15" customHeight="1" x14ac:dyDescent="0.25">
      <c r="A37" s="37" t="s">
        <v>64</v>
      </c>
      <c r="B37" s="38" t="s">
        <v>41</v>
      </c>
      <c r="C37" s="281">
        <f t="shared" si="2"/>
        <v>103</v>
      </c>
      <c r="D37" s="42">
        <f t="shared" si="3"/>
        <v>18</v>
      </c>
      <c r="E37" s="40">
        <v>5</v>
      </c>
      <c r="F37" s="41">
        <v>13</v>
      </c>
      <c r="G37" s="42">
        <f t="shared" si="4"/>
        <v>52</v>
      </c>
      <c r="H37" s="40">
        <v>28</v>
      </c>
      <c r="I37" s="43">
        <v>24</v>
      </c>
      <c r="J37" s="39">
        <f t="shared" si="5"/>
        <v>0</v>
      </c>
      <c r="K37" s="40">
        <v>0</v>
      </c>
      <c r="L37" s="41">
        <v>0</v>
      </c>
      <c r="M37" s="39">
        <f t="shared" si="6"/>
        <v>33</v>
      </c>
      <c r="N37" s="40">
        <v>33</v>
      </c>
      <c r="O37" s="44">
        <v>0</v>
      </c>
      <c r="P37" s="42">
        <f t="shared" si="7"/>
        <v>0</v>
      </c>
      <c r="Q37" s="40">
        <v>0</v>
      </c>
      <c r="R37" s="40">
        <v>0</v>
      </c>
      <c r="S37" s="43">
        <v>0</v>
      </c>
      <c r="T37" s="39">
        <f t="shared" si="8"/>
        <v>0</v>
      </c>
      <c r="U37" s="40">
        <v>0</v>
      </c>
      <c r="V37" s="40">
        <v>0</v>
      </c>
      <c r="W37" s="40">
        <v>0</v>
      </c>
      <c r="X37" s="44">
        <v>0</v>
      </c>
    </row>
    <row r="38" spans="1:24" ht="15" customHeight="1" x14ac:dyDescent="0.25">
      <c r="A38" s="37" t="s">
        <v>65</v>
      </c>
      <c r="B38" s="38" t="s">
        <v>41</v>
      </c>
      <c r="C38" s="281">
        <f t="shared" si="2"/>
        <v>4214</v>
      </c>
      <c r="D38" s="42">
        <f t="shared" si="3"/>
        <v>590</v>
      </c>
      <c r="E38" s="40">
        <v>171</v>
      </c>
      <c r="F38" s="41">
        <v>419</v>
      </c>
      <c r="G38" s="42">
        <f t="shared" si="4"/>
        <v>2313</v>
      </c>
      <c r="H38" s="40">
        <v>1408</v>
      </c>
      <c r="I38" s="43">
        <v>905</v>
      </c>
      <c r="J38" s="39">
        <f t="shared" si="5"/>
        <v>675</v>
      </c>
      <c r="K38" s="40">
        <v>675</v>
      </c>
      <c r="L38" s="41">
        <v>0</v>
      </c>
      <c r="M38" s="39">
        <f t="shared" si="6"/>
        <v>147</v>
      </c>
      <c r="N38" s="40">
        <v>147</v>
      </c>
      <c r="O38" s="44">
        <v>0</v>
      </c>
      <c r="P38" s="42">
        <f t="shared" si="7"/>
        <v>0</v>
      </c>
      <c r="Q38" s="40">
        <v>0</v>
      </c>
      <c r="R38" s="40">
        <v>0</v>
      </c>
      <c r="S38" s="43">
        <v>0</v>
      </c>
      <c r="T38" s="39">
        <f t="shared" si="8"/>
        <v>489</v>
      </c>
      <c r="U38" s="40">
        <v>0</v>
      </c>
      <c r="V38" s="40">
        <v>489</v>
      </c>
      <c r="W38" s="40">
        <v>0</v>
      </c>
      <c r="X38" s="44">
        <v>0</v>
      </c>
    </row>
    <row r="39" spans="1:24" ht="15" customHeight="1" x14ac:dyDescent="0.25">
      <c r="A39" s="37" t="s">
        <v>66</v>
      </c>
      <c r="B39" s="38" t="s">
        <v>41</v>
      </c>
      <c r="C39" s="281">
        <f t="shared" si="2"/>
        <v>230</v>
      </c>
      <c r="D39" s="42">
        <f t="shared" si="3"/>
        <v>76</v>
      </c>
      <c r="E39" s="40">
        <v>47</v>
      </c>
      <c r="F39" s="41">
        <v>29</v>
      </c>
      <c r="G39" s="42">
        <f t="shared" si="4"/>
        <v>85</v>
      </c>
      <c r="H39" s="40">
        <v>63</v>
      </c>
      <c r="I39" s="43">
        <v>22</v>
      </c>
      <c r="J39" s="39">
        <f t="shared" si="5"/>
        <v>0</v>
      </c>
      <c r="K39" s="40">
        <v>0</v>
      </c>
      <c r="L39" s="41">
        <v>0</v>
      </c>
      <c r="M39" s="39">
        <f t="shared" si="6"/>
        <v>56</v>
      </c>
      <c r="N39" s="40">
        <v>56</v>
      </c>
      <c r="O39" s="44">
        <v>0</v>
      </c>
      <c r="P39" s="42">
        <f t="shared" si="7"/>
        <v>0</v>
      </c>
      <c r="Q39" s="40">
        <v>0</v>
      </c>
      <c r="R39" s="40">
        <v>0</v>
      </c>
      <c r="S39" s="43">
        <v>0</v>
      </c>
      <c r="T39" s="39">
        <f t="shared" si="8"/>
        <v>13</v>
      </c>
      <c r="U39" s="40">
        <v>0</v>
      </c>
      <c r="V39" s="40">
        <v>13</v>
      </c>
      <c r="W39" s="40">
        <v>0</v>
      </c>
      <c r="X39" s="44">
        <v>0</v>
      </c>
    </row>
    <row r="40" spans="1:24" ht="15" customHeight="1" x14ac:dyDescent="0.25">
      <c r="A40" s="37" t="s">
        <v>67</v>
      </c>
      <c r="B40" s="38" t="s">
        <v>41</v>
      </c>
      <c r="C40" s="281">
        <f t="shared" si="2"/>
        <v>680</v>
      </c>
      <c r="D40" s="42">
        <f t="shared" si="3"/>
        <v>144</v>
      </c>
      <c r="E40" s="40">
        <v>60</v>
      </c>
      <c r="F40" s="41">
        <v>84</v>
      </c>
      <c r="G40" s="42">
        <f t="shared" si="4"/>
        <v>365</v>
      </c>
      <c r="H40" s="40">
        <v>226</v>
      </c>
      <c r="I40" s="43">
        <v>139</v>
      </c>
      <c r="J40" s="39">
        <f t="shared" si="5"/>
        <v>59</v>
      </c>
      <c r="K40" s="40">
        <v>59</v>
      </c>
      <c r="L40" s="41">
        <v>0</v>
      </c>
      <c r="M40" s="39">
        <f t="shared" si="6"/>
        <v>51</v>
      </c>
      <c r="N40" s="40">
        <v>51</v>
      </c>
      <c r="O40" s="44">
        <v>0</v>
      </c>
      <c r="P40" s="42">
        <f t="shared" si="7"/>
        <v>40</v>
      </c>
      <c r="Q40" s="40">
        <v>0</v>
      </c>
      <c r="R40" s="40">
        <v>40</v>
      </c>
      <c r="S40" s="43">
        <v>0</v>
      </c>
      <c r="T40" s="39">
        <f t="shared" si="8"/>
        <v>21</v>
      </c>
      <c r="U40" s="40">
        <v>0</v>
      </c>
      <c r="V40" s="40">
        <v>21</v>
      </c>
      <c r="W40" s="40">
        <v>0</v>
      </c>
      <c r="X40" s="44">
        <v>0</v>
      </c>
    </row>
    <row r="41" spans="1:24" ht="15" customHeight="1" x14ac:dyDescent="0.25">
      <c r="A41" s="37" t="s">
        <v>68</v>
      </c>
      <c r="B41" s="38" t="s">
        <v>41</v>
      </c>
      <c r="C41" s="281">
        <f t="shared" si="2"/>
        <v>95</v>
      </c>
      <c r="D41" s="42">
        <f t="shared" si="3"/>
        <v>41</v>
      </c>
      <c r="E41" s="40">
        <v>26</v>
      </c>
      <c r="F41" s="41">
        <v>15</v>
      </c>
      <c r="G41" s="42">
        <f t="shared" si="4"/>
        <v>13</v>
      </c>
      <c r="H41" s="40">
        <v>13</v>
      </c>
      <c r="I41" s="43">
        <v>0</v>
      </c>
      <c r="J41" s="39">
        <f t="shared" si="5"/>
        <v>0</v>
      </c>
      <c r="K41" s="40">
        <v>0</v>
      </c>
      <c r="L41" s="41">
        <v>0</v>
      </c>
      <c r="M41" s="39">
        <f t="shared" si="6"/>
        <v>41</v>
      </c>
      <c r="N41" s="40">
        <v>41</v>
      </c>
      <c r="O41" s="44">
        <v>0</v>
      </c>
      <c r="P41" s="42">
        <f t="shared" si="7"/>
        <v>0</v>
      </c>
      <c r="Q41" s="40">
        <v>0</v>
      </c>
      <c r="R41" s="40">
        <v>0</v>
      </c>
      <c r="S41" s="43">
        <v>0</v>
      </c>
      <c r="T41" s="39">
        <f t="shared" si="8"/>
        <v>0</v>
      </c>
      <c r="U41" s="40">
        <v>0</v>
      </c>
      <c r="V41" s="40">
        <v>0</v>
      </c>
      <c r="W41" s="40">
        <v>0</v>
      </c>
      <c r="X41" s="44">
        <v>0</v>
      </c>
    </row>
    <row r="42" spans="1:24" ht="15" customHeight="1" x14ac:dyDescent="0.25">
      <c r="A42" s="37" t="s">
        <v>70</v>
      </c>
      <c r="B42" s="38" t="s">
        <v>41</v>
      </c>
      <c r="C42" s="281">
        <f t="shared" si="2"/>
        <v>9200</v>
      </c>
      <c r="D42" s="42">
        <f t="shared" si="3"/>
        <v>2456</v>
      </c>
      <c r="E42" s="40">
        <v>1084</v>
      </c>
      <c r="F42" s="41">
        <v>1372</v>
      </c>
      <c r="G42" s="42">
        <f t="shared" si="4"/>
        <v>4364</v>
      </c>
      <c r="H42" s="40">
        <v>2608</v>
      </c>
      <c r="I42" s="43">
        <v>1756</v>
      </c>
      <c r="J42" s="39">
        <f t="shared" si="5"/>
        <v>1162</v>
      </c>
      <c r="K42" s="40">
        <v>1162</v>
      </c>
      <c r="L42" s="41">
        <v>0</v>
      </c>
      <c r="M42" s="39">
        <f t="shared" si="6"/>
        <v>201</v>
      </c>
      <c r="N42" s="40">
        <v>201</v>
      </c>
      <c r="O42" s="44">
        <v>0</v>
      </c>
      <c r="P42" s="42">
        <f t="shared" si="7"/>
        <v>66</v>
      </c>
      <c r="Q42" s="40">
        <v>0</v>
      </c>
      <c r="R42" s="40">
        <v>66</v>
      </c>
      <c r="S42" s="43">
        <v>0</v>
      </c>
      <c r="T42" s="39">
        <f t="shared" si="8"/>
        <v>951</v>
      </c>
      <c r="U42" s="40">
        <v>0</v>
      </c>
      <c r="V42" s="40">
        <v>951</v>
      </c>
      <c r="W42" s="40">
        <v>0</v>
      </c>
      <c r="X42" s="44">
        <v>0</v>
      </c>
    </row>
    <row r="43" spans="1:24" ht="15" customHeight="1" x14ac:dyDescent="0.25">
      <c r="A43" s="37" t="s">
        <v>71</v>
      </c>
      <c r="B43" s="38" t="s">
        <v>41</v>
      </c>
      <c r="C43" s="281">
        <f t="shared" si="2"/>
        <v>159</v>
      </c>
      <c r="D43" s="42">
        <f t="shared" si="3"/>
        <v>48</v>
      </c>
      <c r="E43" s="40">
        <v>22</v>
      </c>
      <c r="F43" s="41">
        <v>26</v>
      </c>
      <c r="G43" s="42">
        <f t="shared" si="4"/>
        <v>50</v>
      </c>
      <c r="H43" s="40">
        <v>44</v>
      </c>
      <c r="I43" s="43">
        <v>6</v>
      </c>
      <c r="J43" s="39">
        <f t="shared" si="5"/>
        <v>10</v>
      </c>
      <c r="K43" s="40">
        <v>10</v>
      </c>
      <c r="L43" s="41">
        <v>0</v>
      </c>
      <c r="M43" s="39">
        <f t="shared" si="6"/>
        <v>51</v>
      </c>
      <c r="N43" s="40">
        <v>51</v>
      </c>
      <c r="O43" s="44">
        <v>0</v>
      </c>
      <c r="P43" s="42">
        <f t="shared" si="7"/>
        <v>0</v>
      </c>
      <c r="Q43" s="40">
        <v>0</v>
      </c>
      <c r="R43" s="40">
        <v>0</v>
      </c>
      <c r="S43" s="43">
        <v>0</v>
      </c>
      <c r="T43" s="39">
        <f t="shared" si="8"/>
        <v>0</v>
      </c>
      <c r="U43" s="40">
        <v>0</v>
      </c>
      <c r="V43" s="40">
        <v>0</v>
      </c>
      <c r="W43" s="40">
        <v>0</v>
      </c>
      <c r="X43" s="44">
        <v>0</v>
      </c>
    </row>
    <row r="44" spans="1:24" ht="15" customHeight="1" x14ac:dyDescent="0.25">
      <c r="A44" s="37" t="s">
        <v>72</v>
      </c>
      <c r="B44" s="38" t="s">
        <v>41</v>
      </c>
      <c r="C44" s="281">
        <f t="shared" si="2"/>
        <v>425</v>
      </c>
      <c r="D44" s="42">
        <f t="shared" si="3"/>
        <v>102</v>
      </c>
      <c r="E44" s="40">
        <v>36</v>
      </c>
      <c r="F44" s="41">
        <v>66</v>
      </c>
      <c r="G44" s="42">
        <f t="shared" si="4"/>
        <v>217</v>
      </c>
      <c r="H44" s="40">
        <v>143</v>
      </c>
      <c r="I44" s="43">
        <v>74</v>
      </c>
      <c r="J44" s="39">
        <f t="shared" si="5"/>
        <v>11</v>
      </c>
      <c r="K44" s="40">
        <v>11</v>
      </c>
      <c r="L44" s="41">
        <v>0</v>
      </c>
      <c r="M44" s="39">
        <f t="shared" si="6"/>
        <v>95</v>
      </c>
      <c r="N44" s="40">
        <v>95</v>
      </c>
      <c r="O44" s="44">
        <v>0</v>
      </c>
      <c r="P44" s="42">
        <f t="shared" si="7"/>
        <v>0</v>
      </c>
      <c r="Q44" s="40">
        <v>0</v>
      </c>
      <c r="R44" s="40">
        <v>0</v>
      </c>
      <c r="S44" s="43">
        <v>0</v>
      </c>
      <c r="T44" s="39">
        <f t="shared" si="8"/>
        <v>0</v>
      </c>
      <c r="U44" s="40">
        <v>0</v>
      </c>
      <c r="V44" s="40">
        <v>0</v>
      </c>
      <c r="W44" s="40">
        <v>0</v>
      </c>
      <c r="X44" s="44">
        <v>0</v>
      </c>
    </row>
    <row r="45" spans="1:24" ht="15" customHeight="1" x14ac:dyDescent="0.25">
      <c r="A45" s="37" t="s">
        <v>73</v>
      </c>
      <c r="B45" s="38" t="s">
        <v>41</v>
      </c>
      <c r="C45" s="281">
        <f t="shared" si="2"/>
        <v>111</v>
      </c>
      <c r="D45" s="42">
        <f t="shared" si="3"/>
        <v>20</v>
      </c>
      <c r="E45" s="40">
        <v>0</v>
      </c>
      <c r="F45" s="41">
        <v>20</v>
      </c>
      <c r="G45" s="42">
        <f t="shared" si="4"/>
        <v>33</v>
      </c>
      <c r="H45" s="40">
        <v>33</v>
      </c>
      <c r="I45" s="43">
        <v>0</v>
      </c>
      <c r="J45" s="39">
        <f t="shared" si="5"/>
        <v>0</v>
      </c>
      <c r="K45" s="40">
        <v>0</v>
      </c>
      <c r="L45" s="41">
        <v>0</v>
      </c>
      <c r="M45" s="39">
        <f t="shared" si="6"/>
        <v>58</v>
      </c>
      <c r="N45" s="40">
        <v>58</v>
      </c>
      <c r="O45" s="44">
        <v>0</v>
      </c>
      <c r="P45" s="42">
        <f t="shared" si="7"/>
        <v>0</v>
      </c>
      <c r="Q45" s="40">
        <v>0</v>
      </c>
      <c r="R45" s="40">
        <v>0</v>
      </c>
      <c r="S45" s="43">
        <v>0</v>
      </c>
      <c r="T45" s="39">
        <f t="shared" si="8"/>
        <v>0</v>
      </c>
      <c r="U45" s="40">
        <v>0</v>
      </c>
      <c r="V45" s="40">
        <v>0</v>
      </c>
      <c r="W45" s="40">
        <v>0</v>
      </c>
      <c r="X45" s="44">
        <v>0</v>
      </c>
    </row>
    <row r="46" spans="1:24" ht="15" customHeight="1" x14ac:dyDescent="0.25">
      <c r="A46" s="37" t="s">
        <v>74</v>
      </c>
      <c r="B46" s="38" t="s">
        <v>41</v>
      </c>
      <c r="C46" s="281">
        <f t="shared" si="2"/>
        <v>71</v>
      </c>
      <c r="D46" s="42">
        <f t="shared" si="3"/>
        <v>0</v>
      </c>
      <c r="E46" s="40">
        <v>0</v>
      </c>
      <c r="F46" s="41">
        <v>0</v>
      </c>
      <c r="G46" s="42">
        <f t="shared" si="4"/>
        <v>0</v>
      </c>
      <c r="H46" s="40">
        <v>0</v>
      </c>
      <c r="I46" s="43">
        <v>0</v>
      </c>
      <c r="J46" s="39">
        <f t="shared" si="5"/>
        <v>0</v>
      </c>
      <c r="K46" s="40">
        <v>0</v>
      </c>
      <c r="L46" s="41">
        <v>0</v>
      </c>
      <c r="M46" s="39">
        <f t="shared" si="6"/>
        <v>71</v>
      </c>
      <c r="N46" s="40">
        <v>71</v>
      </c>
      <c r="O46" s="44">
        <v>0</v>
      </c>
      <c r="P46" s="42">
        <f t="shared" si="7"/>
        <v>0</v>
      </c>
      <c r="Q46" s="40">
        <v>0</v>
      </c>
      <c r="R46" s="40">
        <v>0</v>
      </c>
      <c r="S46" s="43">
        <v>0</v>
      </c>
      <c r="T46" s="39">
        <f t="shared" si="8"/>
        <v>0</v>
      </c>
      <c r="U46" s="40">
        <v>0</v>
      </c>
      <c r="V46" s="40">
        <v>0</v>
      </c>
      <c r="W46" s="40">
        <v>0</v>
      </c>
      <c r="X46" s="44">
        <v>0</v>
      </c>
    </row>
    <row r="47" spans="1:24" ht="15" customHeight="1" x14ac:dyDescent="0.25">
      <c r="A47" s="37" t="s">
        <v>75</v>
      </c>
      <c r="B47" s="38" t="s">
        <v>41</v>
      </c>
      <c r="C47" s="281">
        <f t="shared" si="2"/>
        <v>154</v>
      </c>
      <c r="D47" s="42">
        <f t="shared" si="3"/>
        <v>43</v>
      </c>
      <c r="E47" s="40">
        <v>27</v>
      </c>
      <c r="F47" s="41">
        <v>16</v>
      </c>
      <c r="G47" s="42">
        <f t="shared" si="4"/>
        <v>60</v>
      </c>
      <c r="H47" s="40">
        <v>45</v>
      </c>
      <c r="I47" s="43">
        <v>15</v>
      </c>
      <c r="J47" s="39">
        <f t="shared" si="5"/>
        <v>0</v>
      </c>
      <c r="K47" s="40">
        <v>0</v>
      </c>
      <c r="L47" s="41">
        <v>0</v>
      </c>
      <c r="M47" s="39">
        <f t="shared" si="6"/>
        <v>51</v>
      </c>
      <c r="N47" s="40">
        <v>51</v>
      </c>
      <c r="O47" s="44">
        <v>0</v>
      </c>
      <c r="P47" s="42">
        <f t="shared" si="7"/>
        <v>0</v>
      </c>
      <c r="Q47" s="40">
        <v>0</v>
      </c>
      <c r="R47" s="40">
        <v>0</v>
      </c>
      <c r="S47" s="43">
        <v>0</v>
      </c>
      <c r="T47" s="39">
        <f t="shared" si="8"/>
        <v>0</v>
      </c>
      <c r="U47" s="40">
        <v>0</v>
      </c>
      <c r="V47" s="40">
        <v>0</v>
      </c>
      <c r="W47" s="40">
        <v>0</v>
      </c>
      <c r="X47" s="44">
        <v>0</v>
      </c>
    </row>
    <row r="48" spans="1:24" ht="15" customHeight="1" x14ac:dyDescent="0.25">
      <c r="A48" s="37" t="s">
        <v>76</v>
      </c>
      <c r="B48" s="38" t="s">
        <v>41</v>
      </c>
      <c r="C48" s="281">
        <f t="shared" si="2"/>
        <v>29</v>
      </c>
      <c r="D48" s="42">
        <f t="shared" si="3"/>
        <v>0</v>
      </c>
      <c r="E48" s="40">
        <v>0</v>
      </c>
      <c r="F48" s="41">
        <v>0</v>
      </c>
      <c r="G48" s="42">
        <f t="shared" si="4"/>
        <v>0</v>
      </c>
      <c r="H48" s="40">
        <v>0</v>
      </c>
      <c r="I48" s="43">
        <v>0</v>
      </c>
      <c r="J48" s="39">
        <f t="shared" si="5"/>
        <v>0</v>
      </c>
      <c r="K48" s="40">
        <v>0</v>
      </c>
      <c r="L48" s="41">
        <v>0</v>
      </c>
      <c r="M48" s="39">
        <f t="shared" si="6"/>
        <v>29</v>
      </c>
      <c r="N48" s="40">
        <v>29</v>
      </c>
      <c r="O48" s="44">
        <v>0</v>
      </c>
      <c r="P48" s="42">
        <f t="shared" si="7"/>
        <v>0</v>
      </c>
      <c r="Q48" s="40">
        <v>0</v>
      </c>
      <c r="R48" s="40">
        <v>0</v>
      </c>
      <c r="S48" s="43">
        <v>0</v>
      </c>
      <c r="T48" s="39">
        <f t="shared" si="8"/>
        <v>0</v>
      </c>
      <c r="U48" s="40">
        <v>0</v>
      </c>
      <c r="V48" s="40">
        <v>0</v>
      </c>
      <c r="W48" s="40">
        <v>0</v>
      </c>
      <c r="X48" s="44">
        <v>0</v>
      </c>
    </row>
    <row r="49" spans="1:24" ht="15" customHeight="1" x14ac:dyDescent="0.25">
      <c r="A49" s="37" t="s">
        <v>77</v>
      </c>
      <c r="B49" s="38" t="s">
        <v>41</v>
      </c>
      <c r="C49" s="281">
        <f t="shared" si="2"/>
        <v>200</v>
      </c>
      <c r="D49" s="42">
        <f t="shared" si="3"/>
        <v>83</v>
      </c>
      <c r="E49" s="40">
        <v>46</v>
      </c>
      <c r="F49" s="41">
        <v>37</v>
      </c>
      <c r="G49" s="42">
        <f t="shared" si="4"/>
        <v>71</v>
      </c>
      <c r="H49" s="40">
        <v>71</v>
      </c>
      <c r="I49" s="43">
        <v>0</v>
      </c>
      <c r="J49" s="39">
        <f t="shared" si="5"/>
        <v>0</v>
      </c>
      <c r="K49" s="40">
        <v>0</v>
      </c>
      <c r="L49" s="41">
        <v>0</v>
      </c>
      <c r="M49" s="39">
        <f t="shared" si="6"/>
        <v>46</v>
      </c>
      <c r="N49" s="40">
        <v>46</v>
      </c>
      <c r="O49" s="44">
        <v>0</v>
      </c>
      <c r="P49" s="42">
        <f t="shared" si="7"/>
        <v>0</v>
      </c>
      <c r="Q49" s="40">
        <v>0</v>
      </c>
      <c r="R49" s="40">
        <v>0</v>
      </c>
      <c r="S49" s="43">
        <v>0</v>
      </c>
      <c r="T49" s="39">
        <f t="shared" si="8"/>
        <v>0</v>
      </c>
      <c r="U49" s="40">
        <v>0</v>
      </c>
      <c r="V49" s="40">
        <v>0</v>
      </c>
      <c r="W49" s="40">
        <v>0</v>
      </c>
      <c r="X49" s="44">
        <v>0</v>
      </c>
    </row>
    <row r="50" spans="1:24" ht="15" customHeight="1" x14ac:dyDescent="0.25">
      <c r="A50" s="37" t="s">
        <v>78</v>
      </c>
      <c r="B50" s="38" t="s">
        <v>41</v>
      </c>
      <c r="C50" s="281">
        <f t="shared" si="2"/>
        <v>199</v>
      </c>
      <c r="D50" s="42">
        <f t="shared" si="3"/>
        <v>160</v>
      </c>
      <c r="E50" s="40">
        <v>154</v>
      </c>
      <c r="F50" s="41">
        <v>6</v>
      </c>
      <c r="G50" s="42">
        <f t="shared" si="4"/>
        <v>39</v>
      </c>
      <c r="H50" s="40">
        <v>24</v>
      </c>
      <c r="I50" s="43">
        <v>15</v>
      </c>
      <c r="J50" s="39">
        <f t="shared" si="5"/>
        <v>0</v>
      </c>
      <c r="K50" s="40">
        <v>0</v>
      </c>
      <c r="L50" s="41">
        <v>0</v>
      </c>
      <c r="M50" s="39">
        <f t="shared" si="6"/>
        <v>0</v>
      </c>
      <c r="N50" s="40">
        <v>0</v>
      </c>
      <c r="O50" s="44">
        <v>0</v>
      </c>
      <c r="P50" s="42">
        <f t="shared" si="7"/>
        <v>0</v>
      </c>
      <c r="Q50" s="40">
        <v>0</v>
      </c>
      <c r="R50" s="40">
        <v>0</v>
      </c>
      <c r="S50" s="43">
        <v>0</v>
      </c>
      <c r="T50" s="39">
        <f t="shared" si="8"/>
        <v>0</v>
      </c>
      <c r="U50" s="40">
        <v>0</v>
      </c>
      <c r="V50" s="40">
        <v>0</v>
      </c>
      <c r="W50" s="40">
        <v>0</v>
      </c>
      <c r="X50" s="44">
        <v>0</v>
      </c>
    </row>
    <row r="51" spans="1:24" ht="15" customHeight="1" x14ac:dyDescent="0.25">
      <c r="A51" s="45" t="s">
        <v>78</v>
      </c>
      <c r="B51" s="38" t="s">
        <v>44</v>
      </c>
      <c r="C51" s="281">
        <f t="shared" si="2"/>
        <v>163</v>
      </c>
      <c r="D51" s="42">
        <f t="shared" si="3"/>
        <v>0</v>
      </c>
      <c r="E51" s="40">
        <v>0</v>
      </c>
      <c r="F51" s="41">
        <v>0</v>
      </c>
      <c r="G51" s="42">
        <f t="shared" si="4"/>
        <v>0</v>
      </c>
      <c r="H51" s="40">
        <v>0</v>
      </c>
      <c r="I51" s="43">
        <v>0</v>
      </c>
      <c r="J51" s="39">
        <f t="shared" si="5"/>
        <v>81</v>
      </c>
      <c r="K51" s="40">
        <v>81</v>
      </c>
      <c r="L51" s="41">
        <v>0</v>
      </c>
      <c r="M51" s="39">
        <f t="shared" si="6"/>
        <v>0</v>
      </c>
      <c r="N51" s="40">
        <v>0</v>
      </c>
      <c r="O51" s="44">
        <v>0</v>
      </c>
      <c r="P51" s="42">
        <f t="shared" si="7"/>
        <v>0</v>
      </c>
      <c r="Q51" s="40">
        <v>0</v>
      </c>
      <c r="R51" s="40">
        <v>0</v>
      </c>
      <c r="S51" s="43">
        <v>0</v>
      </c>
      <c r="T51" s="39">
        <f t="shared" si="8"/>
        <v>82</v>
      </c>
      <c r="U51" s="40">
        <v>0</v>
      </c>
      <c r="V51" s="40">
        <v>82</v>
      </c>
      <c r="W51" s="40">
        <v>0</v>
      </c>
      <c r="X51" s="44">
        <v>0</v>
      </c>
    </row>
    <row r="52" spans="1:24" ht="15" customHeight="1" x14ac:dyDescent="0.25">
      <c r="A52" s="37" t="s">
        <v>79</v>
      </c>
      <c r="B52" s="38" t="s">
        <v>41</v>
      </c>
      <c r="C52" s="281">
        <f t="shared" si="2"/>
        <v>427</v>
      </c>
      <c r="D52" s="42">
        <f t="shared" si="3"/>
        <v>98</v>
      </c>
      <c r="E52" s="40">
        <v>51</v>
      </c>
      <c r="F52" s="41">
        <v>47</v>
      </c>
      <c r="G52" s="42">
        <f t="shared" si="4"/>
        <v>158</v>
      </c>
      <c r="H52" s="40">
        <v>97</v>
      </c>
      <c r="I52" s="43">
        <v>61</v>
      </c>
      <c r="J52" s="39">
        <f t="shared" si="5"/>
        <v>36</v>
      </c>
      <c r="K52" s="40">
        <v>36</v>
      </c>
      <c r="L52" s="41">
        <v>0</v>
      </c>
      <c r="M52" s="39">
        <f t="shared" si="6"/>
        <v>88</v>
      </c>
      <c r="N52" s="40">
        <v>88</v>
      </c>
      <c r="O52" s="44">
        <v>0</v>
      </c>
      <c r="P52" s="42">
        <f t="shared" si="7"/>
        <v>0</v>
      </c>
      <c r="Q52" s="40">
        <v>0</v>
      </c>
      <c r="R52" s="40">
        <v>0</v>
      </c>
      <c r="S52" s="43">
        <v>0</v>
      </c>
      <c r="T52" s="39">
        <f t="shared" si="8"/>
        <v>47</v>
      </c>
      <c r="U52" s="40">
        <v>0</v>
      </c>
      <c r="V52" s="40">
        <v>47</v>
      </c>
      <c r="W52" s="40">
        <v>0</v>
      </c>
      <c r="X52" s="44">
        <v>0</v>
      </c>
    </row>
    <row r="53" spans="1:24" ht="15" customHeight="1" x14ac:dyDescent="0.25">
      <c r="A53" s="37" t="s">
        <v>80</v>
      </c>
      <c r="B53" s="38" t="s">
        <v>41</v>
      </c>
      <c r="C53" s="281">
        <f t="shared" si="2"/>
        <v>759</v>
      </c>
      <c r="D53" s="42">
        <f t="shared" si="3"/>
        <v>173</v>
      </c>
      <c r="E53" s="40">
        <v>86</v>
      </c>
      <c r="F53" s="41">
        <v>87</v>
      </c>
      <c r="G53" s="42">
        <f t="shared" si="4"/>
        <v>412</v>
      </c>
      <c r="H53" s="40">
        <v>258</v>
      </c>
      <c r="I53" s="43">
        <v>154</v>
      </c>
      <c r="J53" s="39">
        <f t="shared" si="5"/>
        <v>64</v>
      </c>
      <c r="K53" s="40">
        <v>64</v>
      </c>
      <c r="L53" s="41">
        <v>0</v>
      </c>
      <c r="M53" s="39">
        <f t="shared" si="6"/>
        <v>110</v>
      </c>
      <c r="N53" s="40">
        <v>110</v>
      </c>
      <c r="O53" s="44">
        <v>0</v>
      </c>
      <c r="P53" s="42">
        <f t="shared" si="7"/>
        <v>0</v>
      </c>
      <c r="Q53" s="40">
        <v>0</v>
      </c>
      <c r="R53" s="40">
        <v>0</v>
      </c>
      <c r="S53" s="43">
        <v>0</v>
      </c>
      <c r="T53" s="39">
        <f t="shared" si="8"/>
        <v>0</v>
      </c>
      <c r="U53" s="40">
        <v>0</v>
      </c>
      <c r="V53" s="40">
        <v>0</v>
      </c>
      <c r="W53" s="40">
        <v>0</v>
      </c>
      <c r="X53" s="44">
        <v>0</v>
      </c>
    </row>
    <row r="54" spans="1:24" ht="15" customHeight="1" x14ac:dyDescent="0.25">
      <c r="A54" s="37" t="s">
        <v>81</v>
      </c>
      <c r="B54" s="38" t="s">
        <v>41</v>
      </c>
      <c r="C54" s="281">
        <f t="shared" si="2"/>
        <v>286</v>
      </c>
      <c r="D54" s="42">
        <f t="shared" si="3"/>
        <v>97</v>
      </c>
      <c r="E54" s="40">
        <v>35</v>
      </c>
      <c r="F54" s="41">
        <v>62</v>
      </c>
      <c r="G54" s="42">
        <f t="shared" si="4"/>
        <v>189</v>
      </c>
      <c r="H54" s="40">
        <v>120</v>
      </c>
      <c r="I54" s="43">
        <v>69</v>
      </c>
      <c r="J54" s="39">
        <f t="shared" si="5"/>
        <v>0</v>
      </c>
      <c r="K54" s="40">
        <v>0</v>
      </c>
      <c r="L54" s="41">
        <v>0</v>
      </c>
      <c r="M54" s="39">
        <f t="shared" si="6"/>
        <v>0</v>
      </c>
      <c r="N54" s="40">
        <v>0</v>
      </c>
      <c r="O54" s="44">
        <v>0</v>
      </c>
      <c r="P54" s="42">
        <f t="shared" si="7"/>
        <v>0</v>
      </c>
      <c r="Q54" s="40">
        <v>0</v>
      </c>
      <c r="R54" s="40">
        <v>0</v>
      </c>
      <c r="S54" s="43">
        <v>0</v>
      </c>
      <c r="T54" s="39">
        <f t="shared" si="8"/>
        <v>0</v>
      </c>
      <c r="U54" s="40">
        <v>0</v>
      </c>
      <c r="V54" s="40">
        <v>0</v>
      </c>
      <c r="W54" s="40">
        <v>0</v>
      </c>
      <c r="X54" s="44">
        <v>0</v>
      </c>
    </row>
    <row r="55" spans="1:24" ht="15" customHeight="1" x14ac:dyDescent="0.25">
      <c r="A55" s="37" t="s">
        <v>83</v>
      </c>
      <c r="B55" s="38" t="s">
        <v>41</v>
      </c>
      <c r="C55" s="281">
        <f t="shared" si="2"/>
        <v>1694</v>
      </c>
      <c r="D55" s="42">
        <f t="shared" si="3"/>
        <v>527</v>
      </c>
      <c r="E55" s="40">
        <v>265</v>
      </c>
      <c r="F55" s="41">
        <v>262</v>
      </c>
      <c r="G55" s="42">
        <f t="shared" si="4"/>
        <v>666</v>
      </c>
      <c r="H55" s="40">
        <v>380</v>
      </c>
      <c r="I55" s="43">
        <v>286</v>
      </c>
      <c r="J55" s="39">
        <f t="shared" si="5"/>
        <v>191</v>
      </c>
      <c r="K55" s="40">
        <v>191</v>
      </c>
      <c r="L55" s="41">
        <v>0</v>
      </c>
      <c r="M55" s="39">
        <f t="shared" si="6"/>
        <v>74</v>
      </c>
      <c r="N55" s="40">
        <v>74</v>
      </c>
      <c r="O55" s="44">
        <v>0</v>
      </c>
      <c r="P55" s="42">
        <f t="shared" si="7"/>
        <v>79</v>
      </c>
      <c r="Q55" s="40">
        <v>0</v>
      </c>
      <c r="R55" s="40">
        <v>79</v>
      </c>
      <c r="S55" s="43">
        <v>0</v>
      </c>
      <c r="T55" s="39">
        <f t="shared" si="8"/>
        <v>157</v>
      </c>
      <c r="U55" s="40">
        <v>0</v>
      </c>
      <c r="V55" s="40">
        <v>157</v>
      </c>
      <c r="W55" s="40">
        <v>0</v>
      </c>
      <c r="X55" s="44">
        <v>0</v>
      </c>
    </row>
    <row r="56" spans="1:24" ht="15" customHeight="1" x14ac:dyDescent="0.25">
      <c r="A56" s="45" t="s">
        <v>83</v>
      </c>
      <c r="B56" s="38" t="s">
        <v>44</v>
      </c>
      <c r="C56" s="281">
        <f t="shared" si="2"/>
        <v>166</v>
      </c>
      <c r="D56" s="42">
        <f t="shared" si="3"/>
        <v>0</v>
      </c>
      <c r="E56" s="40">
        <v>0</v>
      </c>
      <c r="F56" s="41">
        <v>0</v>
      </c>
      <c r="G56" s="42">
        <f t="shared" si="4"/>
        <v>0</v>
      </c>
      <c r="H56" s="40">
        <v>0</v>
      </c>
      <c r="I56" s="43">
        <v>0</v>
      </c>
      <c r="J56" s="39">
        <f t="shared" si="5"/>
        <v>0</v>
      </c>
      <c r="K56" s="40">
        <v>0</v>
      </c>
      <c r="L56" s="41">
        <v>0</v>
      </c>
      <c r="M56" s="39">
        <f t="shared" si="6"/>
        <v>0</v>
      </c>
      <c r="N56" s="40">
        <v>0</v>
      </c>
      <c r="O56" s="44">
        <v>0</v>
      </c>
      <c r="P56" s="42">
        <f t="shared" si="7"/>
        <v>0</v>
      </c>
      <c r="Q56" s="40">
        <v>0</v>
      </c>
      <c r="R56" s="40">
        <v>0</v>
      </c>
      <c r="S56" s="43">
        <v>0</v>
      </c>
      <c r="T56" s="39">
        <f t="shared" si="8"/>
        <v>166</v>
      </c>
      <c r="U56" s="40">
        <v>94</v>
      </c>
      <c r="V56" s="40">
        <v>72</v>
      </c>
      <c r="W56" s="40">
        <v>0</v>
      </c>
      <c r="X56" s="44">
        <v>0</v>
      </c>
    </row>
    <row r="57" spans="1:24" ht="15" customHeight="1" x14ac:dyDescent="0.25">
      <c r="A57" s="45" t="s">
        <v>84</v>
      </c>
      <c r="B57" s="38" t="s">
        <v>41</v>
      </c>
      <c r="C57" s="281">
        <f t="shared" si="2"/>
        <v>439</v>
      </c>
      <c r="D57" s="42">
        <f t="shared" si="3"/>
        <v>114</v>
      </c>
      <c r="E57" s="40">
        <v>16</v>
      </c>
      <c r="F57" s="41">
        <v>98</v>
      </c>
      <c r="G57" s="42">
        <f t="shared" si="4"/>
        <v>281</v>
      </c>
      <c r="H57" s="40">
        <v>215</v>
      </c>
      <c r="I57" s="43">
        <v>66</v>
      </c>
      <c r="J57" s="39">
        <f t="shared" si="5"/>
        <v>16</v>
      </c>
      <c r="K57" s="40">
        <v>16</v>
      </c>
      <c r="L57" s="41">
        <v>0</v>
      </c>
      <c r="M57" s="39">
        <f t="shared" si="6"/>
        <v>28</v>
      </c>
      <c r="N57" s="40">
        <v>28</v>
      </c>
      <c r="O57" s="44">
        <v>0</v>
      </c>
      <c r="P57" s="42">
        <f t="shared" si="7"/>
        <v>0</v>
      </c>
      <c r="Q57" s="40">
        <v>0</v>
      </c>
      <c r="R57" s="40">
        <v>0</v>
      </c>
      <c r="S57" s="43">
        <v>0</v>
      </c>
      <c r="T57" s="39">
        <f t="shared" si="8"/>
        <v>0</v>
      </c>
      <c r="U57" s="40">
        <v>0</v>
      </c>
      <c r="V57" s="40">
        <v>0</v>
      </c>
      <c r="W57" s="40">
        <v>0</v>
      </c>
      <c r="X57" s="44">
        <v>0</v>
      </c>
    </row>
    <row r="58" spans="1:24" ht="15" customHeight="1" x14ac:dyDescent="0.25">
      <c r="A58" s="45" t="s">
        <v>84</v>
      </c>
      <c r="B58" s="38" t="s">
        <v>44</v>
      </c>
      <c r="C58" s="281">
        <f t="shared" si="2"/>
        <v>732</v>
      </c>
      <c r="D58" s="42">
        <f t="shared" si="3"/>
        <v>0</v>
      </c>
      <c r="E58" s="40">
        <v>0</v>
      </c>
      <c r="F58" s="41">
        <v>0</v>
      </c>
      <c r="G58" s="42">
        <f t="shared" si="4"/>
        <v>538</v>
      </c>
      <c r="H58" s="40">
        <v>246</v>
      </c>
      <c r="I58" s="43">
        <v>292</v>
      </c>
      <c r="J58" s="39">
        <f t="shared" si="5"/>
        <v>194</v>
      </c>
      <c r="K58" s="40">
        <v>194</v>
      </c>
      <c r="L58" s="41">
        <v>0</v>
      </c>
      <c r="M58" s="39">
        <f t="shared" si="6"/>
        <v>0</v>
      </c>
      <c r="N58" s="40">
        <v>0</v>
      </c>
      <c r="O58" s="44">
        <v>0</v>
      </c>
      <c r="P58" s="42">
        <f t="shared" si="7"/>
        <v>0</v>
      </c>
      <c r="Q58" s="40">
        <v>0</v>
      </c>
      <c r="R58" s="40">
        <v>0</v>
      </c>
      <c r="S58" s="43">
        <v>0</v>
      </c>
      <c r="T58" s="39">
        <f t="shared" si="8"/>
        <v>0</v>
      </c>
      <c r="U58" s="40">
        <v>0</v>
      </c>
      <c r="V58" s="40">
        <v>0</v>
      </c>
      <c r="W58" s="40">
        <v>0</v>
      </c>
      <c r="X58" s="44">
        <v>0</v>
      </c>
    </row>
    <row r="59" spans="1:24" s="56" customFormat="1" ht="15" customHeight="1" x14ac:dyDescent="0.2">
      <c r="A59" s="37" t="s">
        <v>85</v>
      </c>
      <c r="B59" s="38" t="s">
        <v>41</v>
      </c>
      <c r="C59" s="281">
        <f t="shared" si="2"/>
        <v>520</v>
      </c>
      <c r="D59" s="42">
        <f t="shared" si="3"/>
        <v>156</v>
      </c>
      <c r="E59" s="40">
        <v>101</v>
      </c>
      <c r="F59" s="41">
        <v>55</v>
      </c>
      <c r="G59" s="42">
        <f t="shared" si="4"/>
        <v>274</v>
      </c>
      <c r="H59" s="40">
        <v>179</v>
      </c>
      <c r="I59" s="43">
        <v>95</v>
      </c>
      <c r="J59" s="39">
        <f t="shared" si="5"/>
        <v>34</v>
      </c>
      <c r="K59" s="40">
        <v>34</v>
      </c>
      <c r="L59" s="41">
        <v>0</v>
      </c>
      <c r="M59" s="39">
        <f t="shared" si="6"/>
        <v>56</v>
      </c>
      <c r="N59" s="40">
        <v>56</v>
      </c>
      <c r="O59" s="44">
        <v>0</v>
      </c>
      <c r="P59" s="42">
        <f t="shared" si="7"/>
        <v>0</v>
      </c>
      <c r="Q59" s="40">
        <v>0</v>
      </c>
      <c r="R59" s="40">
        <v>0</v>
      </c>
      <c r="S59" s="43">
        <v>0</v>
      </c>
      <c r="T59" s="39">
        <f t="shared" si="8"/>
        <v>0</v>
      </c>
      <c r="U59" s="40">
        <v>0</v>
      </c>
      <c r="V59" s="40">
        <v>0</v>
      </c>
      <c r="W59" s="40">
        <v>0</v>
      </c>
      <c r="X59" s="44">
        <v>0</v>
      </c>
    </row>
    <row r="60" spans="1:24" s="56" customFormat="1" ht="15" customHeight="1" x14ac:dyDescent="0.2">
      <c r="A60" s="37" t="s">
        <v>86</v>
      </c>
      <c r="B60" s="38" t="s">
        <v>41</v>
      </c>
      <c r="C60" s="281">
        <f t="shared" si="2"/>
        <v>1393</v>
      </c>
      <c r="D60" s="42">
        <f t="shared" si="3"/>
        <v>159</v>
      </c>
      <c r="E60" s="40">
        <v>65</v>
      </c>
      <c r="F60" s="41">
        <v>94</v>
      </c>
      <c r="G60" s="42">
        <f t="shared" si="4"/>
        <v>511</v>
      </c>
      <c r="H60" s="40">
        <v>297</v>
      </c>
      <c r="I60" s="43">
        <v>214</v>
      </c>
      <c r="J60" s="39">
        <f t="shared" si="5"/>
        <v>183</v>
      </c>
      <c r="K60" s="40">
        <v>183</v>
      </c>
      <c r="L60" s="41">
        <v>0</v>
      </c>
      <c r="M60" s="39">
        <f t="shared" si="6"/>
        <v>49</v>
      </c>
      <c r="N60" s="40">
        <v>49</v>
      </c>
      <c r="O60" s="44">
        <v>0</v>
      </c>
      <c r="P60" s="42">
        <f t="shared" si="7"/>
        <v>0</v>
      </c>
      <c r="Q60" s="40">
        <v>0</v>
      </c>
      <c r="R60" s="40">
        <v>0</v>
      </c>
      <c r="S60" s="43">
        <v>0</v>
      </c>
      <c r="T60" s="39">
        <f t="shared" si="8"/>
        <v>491</v>
      </c>
      <c r="U60" s="40">
        <v>0</v>
      </c>
      <c r="V60" s="40">
        <v>491</v>
      </c>
      <c r="W60" s="40">
        <v>0</v>
      </c>
      <c r="X60" s="44">
        <v>0</v>
      </c>
    </row>
    <row r="61" spans="1:24" ht="15" customHeight="1" x14ac:dyDescent="0.25">
      <c r="A61" s="37" t="s">
        <v>87</v>
      </c>
      <c r="B61" s="38" t="s">
        <v>41</v>
      </c>
      <c r="C61" s="281">
        <f t="shared" si="2"/>
        <v>8</v>
      </c>
      <c r="D61" s="42">
        <f t="shared" si="3"/>
        <v>0</v>
      </c>
      <c r="E61" s="40">
        <v>0</v>
      </c>
      <c r="F61" s="41">
        <v>0</v>
      </c>
      <c r="G61" s="42">
        <f t="shared" si="4"/>
        <v>0</v>
      </c>
      <c r="H61" s="40">
        <v>0</v>
      </c>
      <c r="I61" s="43">
        <v>0</v>
      </c>
      <c r="J61" s="39">
        <f t="shared" si="5"/>
        <v>0</v>
      </c>
      <c r="K61" s="40">
        <v>0</v>
      </c>
      <c r="L61" s="41">
        <v>0</v>
      </c>
      <c r="M61" s="39">
        <f t="shared" si="6"/>
        <v>8</v>
      </c>
      <c r="N61" s="40">
        <v>8</v>
      </c>
      <c r="O61" s="44">
        <v>0</v>
      </c>
      <c r="P61" s="42">
        <f t="shared" si="7"/>
        <v>0</v>
      </c>
      <c r="Q61" s="40">
        <v>0</v>
      </c>
      <c r="R61" s="40">
        <v>0</v>
      </c>
      <c r="S61" s="43">
        <v>0</v>
      </c>
      <c r="T61" s="39">
        <f t="shared" si="8"/>
        <v>0</v>
      </c>
      <c r="U61" s="40">
        <v>0</v>
      </c>
      <c r="V61" s="40">
        <v>0</v>
      </c>
      <c r="W61" s="40">
        <v>0</v>
      </c>
      <c r="X61" s="44">
        <v>0</v>
      </c>
    </row>
    <row r="62" spans="1:24" ht="15" customHeight="1" x14ac:dyDescent="0.25">
      <c r="A62" s="37" t="s">
        <v>88</v>
      </c>
      <c r="B62" s="38" t="s">
        <v>41</v>
      </c>
      <c r="C62" s="281">
        <f t="shared" si="2"/>
        <v>92</v>
      </c>
      <c r="D62" s="42">
        <f t="shared" si="3"/>
        <v>21</v>
      </c>
      <c r="E62" s="40">
        <v>8</v>
      </c>
      <c r="F62" s="41">
        <v>13</v>
      </c>
      <c r="G62" s="42">
        <f t="shared" si="4"/>
        <v>58</v>
      </c>
      <c r="H62" s="40">
        <v>36</v>
      </c>
      <c r="I62" s="43">
        <v>22</v>
      </c>
      <c r="J62" s="39">
        <f t="shared" si="5"/>
        <v>0</v>
      </c>
      <c r="K62" s="40">
        <v>0</v>
      </c>
      <c r="L62" s="41">
        <v>0</v>
      </c>
      <c r="M62" s="39">
        <f t="shared" si="6"/>
        <v>0</v>
      </c>
      <c r="N62" s="40">
        <v>0</v>
      </c>
      <c r="O62" s="44">
        <v>0</v>
      </c>
      <c r="P62" s="42">
        <f t="shared" si="7"/>
        <v>0</v>
      </c>
      <c r="Q62" s="40">
        <v>0</v>
      </c>
      <c r="R62" s="40">
        <v>0</v>
      </c>
      <c r="S62" s="43">
        <v>0</v>
      </c>
      <c r="T62" s="39">
        <f t="shared" si="8"/>
        <v>13</v>
      </c>
      <c r="U62" s="40">
        <v>0</v>
      </c>
      <c r="V62" s="40">
        <v>13</v>
      </c>
      <c r="W62" s="40">
        <v>0</v>
      </c>
      <c r="X62" s="44">
        <v>0</v>
      </c>
    </row>
    <row r="63" spans="1:24" ht="15" customHeight="1" x14ac:dyDescent="0.25">
      <c r="A63" s="37" t="s">
        <v>89</v>
      </c>
      <c r="B63" s="38" t="s">
        <v>41</v>
      </c>
      <c r="C63" s="281">
        <f t="shared" si="2"/>
        <v>1243</v>
      </c>
      <c r="D63" s="42">
        <f t="shared" si="3"/>
        <v>404</v>
      </c>
      <c r="E63" s="40">
        <v>263</v>
      </c>
      <c r="F63" s="41">
        <v>141</v>
      </c>
      <c r="G63" s="42">
        <f t="shared" si="4"/>
        <v>573</v>
      </c>
      <c r="H63" s="40">
        <v>328</v>
      </c>
      <c r="I63" s="43">
        <v>245</v>
      </c>
      <c r="J63" s="39">
        <f t="shared" si="5"/>
        <v>67</v>
      </c>
      <c r="K63" s="40">
        <v>67</v>
      </c>
      <c r="L63" s="41">
        <v>0</v>
      </c>
      <c r="M63" s="39">
        <f t="shared" si="6"/>
        <v>166</v>
      </c>
      <c r="N63" s="40">
        <v>166</v>
      </c>
      <c r="O63" s="44">
        <v>0</v>
      </c>
      <c r="P63" s="42">
        <f t="shared" si="7"/>
        <v>0</v>
      </c>
      <c r="Q63" s="40">
        <v>0</v>
      </c>
      <c r="R63" s="40">
        <v>0</v>
      </c>
      <c r="S63" s="43">
        <v>0</v>
      </c>
      <c r="T63" s="39">
        <f t="shared" si="8"/>
        <v>33</v>
      </c>
      <c r="U63" s="40">
        <v>0</v>
      </c>
      <c r="V63" s="40">
        <v>33</v>
      </c>
      <c r="W63" s="40">
        <v>0</v>
      </c>
      <c r="X63" s="44">
        <v>0</v>
      </c>
    </row>
    <row r="64" spans="1:24" ht="15" customHeight="1" x14ac:dyDescent="0.25">
      <c r="A64" s="37" t="s">
        <v>90</v>
      </c>
      <c r="B64" s="38" t="s">
        <v>41</v>
      </c>
      <c r="C64" s="281">
        <f t="shared" si="2"/>
        <v>14</v>
      </c>
      <c r="D64" s="42">
        <f t="shared" si="3"/>
        <v>0</v>
      </c>
      <c r="E64" s="40">
        <v>0</v>
      </c>
      <c r="F64" s="41">
        <v>0</v>
      </c>
      <c r="G64" s="42">
        <f t="shared" si="4"/>
        <v>0</v>
      </c>
      <c r="H64" s="40">
        <v>0</v>
      </c>
      <c r="I64" s="43">
        <v>0</v>
      </c>
      <c r="J64" s="39">
        <f t="shared" si="5"/>
        <v>0</v>
      </c>
      <c r="K64" s="40">
        <v>0</v>
      </c>
      <c r="L64" s="41">
        <v>0</v>
      </c>
      <c r="M64" s="39">
        <f t="shared" si="6"/>
        <v>14</v>
      </c>
      <c r="N64" s="40">
        <v>14</v>
      </c>
      <c r="O64" s="44">
        <v>0</v>
      </c>
      <c r="P64" s="42">
        <f t="shared" si="7"/>
        <v>0</v>
      </c>
      <c r="Q64" s="40">
        <v>0</v>
      </c>
      <c r="R64" s="40">
        <v>0</v>
      </c>
      <c r="S64" s="43">
        <v>0</v>
      </c>
      <c r="T64" s="39">
        <f t="shared" si="8"/>
        <v>0</v>
      </c>
      <c r="U64" s="40">
        <v>0</v>
      </c>
      <c r="V64" s="40">
        <v>0</v>
      </c>
      <c r="W64" s="40">
        <v>0</v>
      </c>
      <c r="X64" s="44">
        <v>0</v>
      </c>
    </row>
    <row r="65" spans="1:24" ht="15" customHeight="1" x14ac:dyDescent="0.25">
      <c r="A65" s="37" t="s">
        <v>108</v>
      </c>
      <c r="B65" s="38" t="s">
        <v>41</v>
      </c>
      <c r="C65" s="281">
        <f t="shared" si="2"/>
        <v>18</v>
      </c>
      <c r="D65" s="42">
        <f t="shared" si="3"/>
        <v>3</v>
      </c>
      <c r="E65" s="40">
        <v>0</v>
      </c>
      <c r="F65" s="41">
        <v>3</v>
      </c>
      <c r="G65" s="42">
        <f t="shared" si="4"/>
        <v>15</v>
      </c>
      <c r="H65" s="40">
        <v>10</v>
      </c>
      <c r="I65" s="43">
        <v>5</v>
      </c>
      <c r="J65" s="39">
        <f t="shared" si="5"/>
        <v>0</v>
      </c>
      <c r="K65" s="40">
        <v>0</v>
      </c>
      <c r="L65" s="41">
        <v>0</v>
      </c>
      <c r="M65" s="39">
        <f t="shared" si="6"/>
        <v>0</v>
      </c>
      <c r="N65" s="40">
        <v>0</v>
      </c>
      <c r="O65" s="44">
        <v>0</v>
      </c>
      <c r="P65" s="42">
        <f t="shared" si="7"/>
        <v>0</v>
      </c>
      <c r="Q65" s="40">
        <v>0</v>
      </c>
      <c r="R65" s="40">
        <v>0</v>
      </c>
      <c r="S65" s="43">
        <v>0</v>
      </c>
      <c r="T65" s="39">
        <f t="shared" si="8"/>
        <v>0</v>
      </c>
      <c r="U65" s="40">
        <v>0</v>
      </c>
      <c r="V65" s="40">
        <v>0</v>
      </c>
      <c r="W65" s="40">
        <v>0</v>
      </c>
      <c r="X65" s="44">
        <v>0</v>
      </c>
    </row>
    <row r="66" spans="1:24" ht="15" customHeight="1" x14ac:dyDescent="0.25">
      <c r="A66" s="37" t="s">
        <v>91</v>
      </c>
      <c r="B66" s="38" t="s">
        <v>41</v>
      </c>
      <c r="C66" s="281">
        <f t="shared" si="2"/>
        <v>1317</v>
      </c>
      <c r="D66" s="42">
        <f t="shared" si="3"/>
        <v>384</v>
      </c>
      <c r="E66" s="40">
        <v>118</v>
      </c>
      <c r="F66" s="41">
        <v>266</v>
      </c>
      <c r="G66" s="42">
        <f t="shared" si="4"/>
        <v>660</v>
      </c>
      <c r="H66" s="40">
        <v>374</v>
      </c>
      <c r="I66" s="43">
        <v>286</v>
      </c>
      <c r="J66" s="39">
        <f t="shared" si="5"/>
        <v>184</v>
      </c>
      <c r="K66" s="40">
        <v>184</v>
      </c>
      <c r="L66" s="41">
        <v>0</v>
      </c>
      <c r="M66" s="39">
        <f t="shared" si="6"/>
        <v>89</v>
      </c>
      <c r="N66" s="40">
        <v>89</v>
      </c>
      <c r="O66" s="44">
        <v>0</v>
      </c>
      <c r="P66" s="42">
        <f t="shared" si="7"/>
        <v>0</v>
      </c>
      <c r="Q66" s="40">
        <v>0</v>
      </c>
      <c r="R66" s="40">
        <v>0</v>
      </c>
      <c r="S66" s="43">
        <v>0</v>
      </c>
      <c r="T66" s="39">
        <f t="shared" si="8"/>
        <v>0</v>
      </c>
      <c r="U66" s="40">
        <v>0</v>
      </c>
      <c r="V66" s="40">
        <v>0</v>
      </c>
      <c r="W66" s="40">
        <v>0</v>
      </c>
      <c r="X66" s="44">
        <v>0</v>
      </c>
    </row>
    <row r="67" spans="1:24" ht="15" customHeight="1" x14ac:dyDescent="0.25">
      <c r="A67" s="37" t="s">
        <v>92</v>
      </c>
      <c r="B67" s="38" t="s">
        <v>41</v>
      </c>
      <c r="C67" s="281">
        <f t="shared" si="2"/>
        <v>49</v>
      </c>
      <c r="D67" s="42">
        <f t="shared" si="3"/>
        <v>0</v>
      </c>
      <c r="E67" s="40">
        <v>0</v>
      </c>
      <c r="F67" s="41">
        <v>0</v>
      </c>
      <c r="G67" s="42">
        <f t="shared" si="4"/>
        <v>0</v>
      </c>
      <c r="H67" s="40">
        <v>0</v>
      </c>
      <c r="I67" s="43">
        <v>0</v>
      </c>
      <c r="J67" s="39">
        <f t="shared" si="5"/>
        <v>0</v>
      </c>
      <c r="K67" s="40">
        <v>0</v>
      </c>
      <c r="L67" s="41">
        <v>0</v>
      </c>
      <c r="M67" s="39">
        <f t="shared" si="6"/>
        <v>49</v>
      </c>
      <c r="N67" s="40">
        <v>49</v>
      </c>
      <c r="O67" s="44">
        <v>0</v>
      </c>
      <c r="P67" s="42">
        <f t="shared" si="7"/>
        <v>0</v>
      </c>
      <c r="Q67" s="40">
        <v>0</v>
      </c>
      <c r="R67" s="40">
        <v>0</v>
      </c>
      <c r="S67" s="43">
        <v>0</v>
      </c>
      <c r="T67" s="39">
        <f t="shared" si="8"/>
        <v>0</v>
      </c>
      <c r="U67" s="40">
        <v>0</v>
      </c>
      <c r="V67" s="40">
        <v>0</v>
      </c>
      <c r="W67" s="40">
        <v>0</v>
      </c>
      <c r="X67" s="44">
        <v>0</v>
      </c>
    </row>
    <row r="68" spans="1:24" ht="15" customHeight="1" x14ac:dyDescent="0.25">
      <c r="A68" s="37" t="s">
        <v>93</v>
      </c>
      <c r="B68" s="38" t="s">
        <v>41</v>
      </c>
      <c r="C68" s="281">
        <f t="shared" si="2"/>
        <v>71</v>
      </c>
      <c r="D68" s="42">
        <f t="shared" si="3"/>
        <v>11</v>
      </c>
      <c r="E68" s="40">
        <v>5</v>
      </c>
      <c r="F68" s="41">
        <v>6</v>
      </c>
      <c r="G68" s="42">
        <f t="shared" si="4"/>
        <v>25</v>
      </c>
      <c r="H68" s="40">
        <v>20</v>
      </c>
      <c r="I68" s="43">
        <v>5</v>
      </c>
      <c r="J68" s="39">
        <f t="shared" si="5"/>
        <v>0</v>
      </c>
      <c r="K68" s="40">
        <v>0</v>
      </c>
      <c r="L68" s="41">
        <v>0</v>
      </c>
      <c r="M68" s="39">
        <f t="shared" si="6"/>
        <v>35</v>
      </c>
      <c r="N68" s="40">
        <v>35</v>
      </c>
      <c r="O68" s="44">
        <v>0</v>
      </c>
      <c r="P68" s="42">
        <f t="shared" si="7"/>
        <v>0</v>
      </c>
      <c r="Q68" s="40">
        <v>0</v>
      </c>
      <c r="R68" s="40">
        <v>0</v>
      </c>
      <c r="S68" s="43">
        <v>0</v>
      </c>
      <c r="T68" s="39">
        <f t="shared" si="8"/>
        <v>0</v>
      </c>
      <c r="U68" s="40">
        <v>0</v>
      </c>
      <c r="V68" s="40">
        <v>0</v>
      </c>
      <c r="W68" s="40">
        <v>0</v>
      </c>
      <c r="X68" s="44">
        <v>0</v>
      </c>
    </row>
    <row r="69" spans="1:24" ht="15" customHeight="1" x14ac:dyDescent="0.25">
      <c r="A69" s="37" t="s">
        <v>94</v>
      </c>
      <c r="B69" s="38" t="s">
        <v>41</v>
      </c>
      <c r="C69" s="281">
        <f t="shared" si="2"/>
        <v>3272</v>
      </c>
      <c r="D69" s="42">
        <f t="shared" si="3"/>
        <v>797</v>
      </c>
      <c r="E69" s="40">
        <v>265</v>
      </c>
      <c r="F69" s="41">
        <v>532</v>
      </c>
      <c r="G69" s="42">
        <f t="shared" si="4"/>
        <v>1871</v>
      </c>
      <c r="H69" s="40">
        <v>1207</v>
      </c>
      <c r="I69" s="43">
        <v>664</v>
      </c>
      <c r="J69" s="39">
        <f t="shared" si="5"/>
        <v>256</v>
      </c>
      <c r="K69" s="40">
        <v>256</v>
      </c>
      <c r="L69" s="41">
        <v>0</v>
      </c>
      <c r="M69" s="39">
        <f t="shared" si="6"/>
        <v>296</v>
      </c>
      <c r="N69" s="40">
        <v>296</v>
      </c>
      <c r="O69" s="44">
        <v>0</v>
      </c>
      <c r="P69" s="42">
        <f t="shared" si="7"/>
        <v>0</v>
      </c>
      <c r="Q69" s="40">
        <v>0</v>
      </c>
      <c r="R69" s="40">
        <v>0</v>
      </c>
      <c r="S69" s="43">
        <v>0</v>
      </c>
      <c r="T69" s="39">
        <f t="shared" si="8"/>
        <v>52</v>
      </c>
      <c r="U69" s="40">
        <v>0</v>
      </c>
      <c r="V69" s="40">
        <v>52</v>
      </c>
      <c r="W69" s="40">
        <v>0</v>
      </c>
      <c r="X69" s="44">
        <v>0</v>
      </c>
    </row>
    <row r="70" spans="1:24" ht="15" customHeight="1" x14ac:dyDescent="0.25">
      <c r="A70" s="37" t="s">
        <v>95</v>
      </c>
      <c r="B70" s="38" t="s">
        <v>41</v>
      </c>
      <c r="C70" s="281">
        <f t="shared" si="2"/>
        <v>104</v>
      </c>
      <c r="D70" s="42">
        <f t="shared" si="3"/>
        <v>31</v>
      </c>
      <c r="E70" s="40">
        <v>8</v>
      </c>
      <c r="F70" s="41">
        <v>23</v>
      </c>
      <c r="G70" s="42">
        <f t="shared" si="4"/>
        <v>73</v>
      </c>
      <c r="H70" s="40">
        <v>49</v>
      </c>
      <c r="I70" s="43">
        <v>24</v>
      </c>
      <c r="J70" s="39">
        <f t="shared" si="5"/>
        <v>0</v>
      </c>
      <c r="K70" s="40">
        <v>0</v>
      </c>
      <c r="L70" s="41">
        <v>0</v>
      </c>
      <c r="M70" s="39">
        <f t="shared" si="6"/>
        <v>0</v>
      </c>
      <c r="N70" s="40">
        <v>0</v>
      </c>
      <c r="O70" s="44">
        <v>0</v>
      </c>
      <c r="P70" s="42">
        <f t="shared" si="7"/>
        <v>0</v>
      </c>
      <c r="Q70" s="40">
        <v>0</v>
      </c>
      <c r="R70" s="40">
        <v>0</v>
      </c>
      <c r="S70" s="43">
        <v>0</v>
      </c>
      <c r="T70" s="39">
        <f t="shared" si="8"/>
        <v>0</v>
      </c>
      <c r="U70" s="40">
        <v>0</v>
      </c>
      <c r="V70" s="40">
        <v>0</v>
      </c>
      <c r="W70" s="40">
        <v>0</v>
      </c>
      <c r="X70" s="44">
        <v>0</v>
      </c>
    </row>
    <row r="71" spans="1:24" ht="15" customHeight="1" x14ac:dyDescent="0.25">
      <c r="A71" s="37" t="s">
        <v>96</v>
      </c>
      <c r="B71" s="38" t="s">
        <v>41</v>
      </c>
      <c r="C71" s="281">
        <f t="shared" si="2"/>
        <v>206</v>
      </c>
      <c r="D71" s="42">
        <f t="shared" si="3"/>
        <v>11</v>
      </c>
      <c r="E71" s="40">
        <v>0</v>
      </c>
      <c r="F71" s="41">
        <v>11</v>
      </c>
      <c r="G71" s="42">
        <f t="shared" si="4"/>
        <v>87</v>
      </c>
      <c r="H71" s="40">
        <v>63</v>
      </c>
      <c r="I71" s="43">
        <v>24</v>
      </c>
      <c r="J71" s="39">
        <f t="shared" si="5"/>
        <v>6</v>
      </c>
      <c r="K71" s="40">
        <v>6</v>
      </c>
      <c r="L71" s="41">
        <v>0</v>
      </c>
      <c r="M71" s="39">
        <f t="shared" si="6"/>
        <v>40</v>
      </c>
      <c r="N71" s="40">
        <v>40</v>
      </c>
      <c r="O71" s="44">
        <v>0</v>
      </c>
      <c r="P71" s="42">
        <f t="shared" si="7"/>
        <v>62</v>
      </c>
      <c r="Q71" s="40">
        <v>0</v>
      </c>
      <c r="R71" s="40">
        <v>62</v>
      </c>
      <c r="S71" s="43">
        <v>0</v>
      </c>
      <c r="T71" s="39">
        <f t="shared" si="8"/>
        <v>0</v>
      </c>
      <c r="U71" s="40">
        <v>0</v>
      </c>
      <c r="V71" s="40">
        <v>0</v>
      </c>
      <c r="W71" s="40">
        <v>0</v>
      </c>
      <c r="X71" s="44">
        <v>0</v>
      </c>
    </row>
    <row r="72" spans="1:24" ht="15" customHeight="1" x14ac:dyDescent="0.25">
      <c r="A72" s="37" t="s">
        <v>97</v>
      </c>
      <c r="B72" s="38" t="s">
        <v>41</v>
      </c>
      <c r="C72" s="281">
        <f t="shared" si="2"/>
        <v>503</v>
      </c>
      <c r="D72" s="42">
        <f t="shared" si="3"/>
        <v>113</v>
      </c>
      <c r="E72" s="40">
        <v>42</v>
      </c>
      <c r="F72" s="41">
        <v>71</v>
      </c>
      <c r="G72" s="42">
        <f t="shared" si="4"/>
        <v>265</v>
      </c>
      <c r="H72" s="40">
        <v>156</v>
      </c>
      <c r="I72" s="43">
        <v>109</v>
      </c>
      <c r="J72" s="39">
        <f t="shared" si="5"/>
        <v>81</v>
      </c>
      <c r="K72" s="40">
        <v>81</v>
      </c>
      <c r="L72" s="41">
        <v>0</v>
      </c>
      <c r="M72" s="39">
        <f t="shared" si="6"/>
        <v>44</v>
      </c>
      <c r="N72" s="40">
        <v>44</v>
      </c>
      <c r="O72" s="44">
        <v>0</v>
      </c>
      <c r="P72" s="42">
        <f t="shared" si="7"/>
        <v>0</v>
      </c>
      <c r="Q72" s="40">
        <v>0</v>
      </c>
      <c r="R72" s="40">
        <v>0</v>
      </c>
      <c r="S72" s="43">
        <v>0</v>
      </c>
      <c r="T72" s="39">
        <f t="shared" si="8"/>
        <v>0</v>
      </c>
      <c r="U72" s="40">
        <v>0</v>
      </c>
      <c r="V72" s="40">
        <v>0</v>
      </c>
      <c r="W72" s="40">
        <v>0</v>
      </c>
      <c r="X72" s="44">
        <v>0</v>
      </c>
    </row>
    <row r="73" spans="1:24" ht="15" customHeight="1" x14ac:dyDescent="0.25">
      <c r="A73" s="37" t="s">
        <v>98</v>
      </c>
      <c r="B73" s="38" t="s">
        <v>41</v>
      </c>
      <c r="C73" s="281">
        <f t="shared" si="2"/>
        <v>41</v>
      </c>
      <c r="D73" s="42">
        <f t="shared" si="3"/>
        <v>0</v>
      </c>
      <c r="E73" s="40">
        <v>0</v>
      </c>
      <c r="F73" s="41">
        <v>0</v>
      </c>
      <c r="G73" s="42">
        <f t="shared" si="4"/>
        <v>0</v>
      </c>
      <c r="H73" s="40">
        <v>0</v>
      </c>
      <c r="I73" s="43">
        <v>0</v>
      </c>
      <c r="J73" s="39">
        <f t="shared" si="5"/>
        <v>0</v>
      </c>
      <c r="K73" s="40">
        <v>0</v>
      </c>
      <c r="L73" s="41">
        <v>0</v>
      </c>
      <c r="M73" s="39">
        <f t="shared" si="6"/>
        <v>41</v>
      </c>
      <c r="N73" s="40">
        <v>41</v>
      </c>
      <c r="O73" s="44">
        <v>0</v>
      </c>
      <c r="P73" s="42">
        <f t="shared" si="7"/>
        <v>0</v>
      </c>
      <c r="Q73" s="40">
        <v>0</v>
      </c>
      <c r="R73" s="40">
        <v>0</v>
      </c>
      <c r="S73" s="43">
        <v>0</v>
      </c>
      <c r="T73" s="39">
        <f t="shared" si="8"/>
        <v>0</v>
      </c>
      <c r="U73" s="40">
        <v>0</v>
      </c>
      <c r="V73" s="40">
        <v>0</v>
      </c>
      <c r="W73" s="40">
        <v>0</v>
      </c>
      <c r="X73" s="44">
        <v>0</v>
      </c>
    </row>
    <row r="74" spans="1:24" ht="15" customHeight="1" x14ac:dyDescent="0.25">
      <c r="A74" s="37" t="s">
        <v>99</v>
      </c>
      <c r="B74" s="38" t="s">
        <v>41</v>
      </c>
      <c r="C74" s="281">
        <f t="shared" si="2"/>
        <v>386</v>
      </c>
      <c r="D74" s="42">
        <f t="shared" si="3"/>
        <v>139</v>
      </c>
      <c r="E74" s="40">
        <v>109</v>
      </c>
      <c r="F74" s="41">
        <v>30</v>
      </c>
      <c r="G74" s="42">
        <f t="shared" si="4"/>
        <v>131</v>
      </c>
      <c r="H74" s="40">
        <v>85</v>
      </c>
      <c r="I74" s="43">
        <v>46</v>
      </c>
      <c r="J74" s="39">
        <f t="shared" si="5"/>
        <v>0</v>
      </c>
      <c r="K74" s="40">
        <v>0</v>
      </c>
      <c r="L74" s="41">
        <v>0</v>
      </c>
      <c r="M74" s="39">
        <f t="shared" si="6"/>
        <v>48</v>
      </c>
      <c r="N74" s="40">
        <v>48</v>
      </c>
      <c r="O74" s="44">
        <v>0</v>
      </c>
      <c r="P74" s="42">
        <f t="shared" si="7"/>
        <v>0</v>
      </c>
      <c r="Q74" s="40">
        <v>0</v>
      </c>
      <c r="R74" s="40">
        <v>0</v>
      </c>
      <c r="S74" s="43">
        <v>0</v>
      </c>
      <c r="T74" s="39">
        <f t="shared" si="8"/>
        <v>68</v>
      </c>
      <c r="U74" s="40">
        <v>0</v>
      </c>
      <c r="V74" s="40">
        <v>68</v>
      </c>
      <c r="W74" s="40">
        <v>0</v>
      </c>
      <c r="X74" s="44">
        <v>0</v>
      </c>
    </row>
    <row r="75" spans="1:24" ht="15" customHeight="1" x14ac:dyDescent="0.25">
      <c r="A75" s="37" t="s">
        <v>100</v>
      </c>
      <c r="B75" s="38" t="s">
        <v>41</v>
      </c>
      <c r="C75" s="281">
        <f t="shared" si="2"/>
        <v>33</v>
      </c>
      <c r="D75" s="42">
        <f t="shared" si="3"/>
        <v>0</v>
      </c>
      <c r="E75" s="40">
        <v>0</v>
      </c>
      <c r="F75" s="41">
        <v>0</v>
      </c>
      <c r="G75" s="42">
        <f t="shared" si="4"/>
        <v>0</v>
      </c>
      <c r="H75" s="40">
        <v>0</v>
      </c>
      <c r="I75" s="43">
        <v>0</v>
      </c>
      <c r="J75" s="39">
        <f t="shared" si="5"/>
        <v>0</v>
      </c>
      <c r="K75" s="40">
        <v>0</v>
      </c>
      <c r="L75" s="41">
        <v>0</v>
      </c>
      <c r="M75" s="39">
        <f t="shared" si="6"/>
        <v>33</v>
      </c>
      <c r="N75" s="40">
        <v>33</v>
      </c>
      <c r="O75" s="44">
        <v>0</v>
      </c>
      <c r="P75" s="42">
        <f t="shared" si="7"/>
        <v>0</v>
      </c>
      <c r="Q75" s="40">
        <v>0</v>
      </c>
      <c r="R75" s="40">
        <v>0</v>
      </c>
      <c r="S75" s="43">
        <v>0</v>
      </c>
      <c r="T75" s="39">
        <f t="shared" si="8"/>
        <v>0</v>
      </c>
      <c r="U75" s="40">
        <v>0</v>
      </c>
      <c r="V75" s="40">
        <v>0</v>
      </c>
      <c r="W75" s="40">
        <v>0</v>
      </c>
      <c r="X75" s="44">
        <v>0</v>
      </c>
    </row>
    <row r="76" spans="1:24" ht="15" customHeight="1" x14ac:dyDescent="0.25">
      <c r="A76" s="37" t="s">
        <v>101</v>
      </c>
      <c r="B76" s="38" t="s">
        <v>41</v>
      </c>
      <c r="C76" s="281">
        <f t="shared" si="2"/>
        <v>1420</v>
      </c>
      <c r="D76" s="42">
        <f t="shared" si="3"/>
        <v>655</v>
      </c>
      <c r="E76" s="40">
        <v>252</v>
      </c>
      <c r="F76" s="41">
        <v>403</v>
      </c>
      <c r="G76" s="42">
        <f t="shared" si="4"/>
        <v>305</v>
      </c>
      <c r="H76" s="40">
        <v>189</v>
      </c>
      <c r="I76" s="43">
        <v>116</v>
      </c>
      <c r="J76" s="39">
        <f t="shared" si="5"/>
        <v>29</v>
      </c>
      <c r="K76" s="40">
        <v>29</v>
      </c>
      <c r="L76" s="41">
        <v>0</v>
      </c>
      <c r="M76" s="39">
        <f t="shared" si="6"/>
        <v>157</v>
      </c>
      <c r="N76" s="40">
        <v>157</v>
      </c>
      <c r="O76" s="44">
        <v>0</v>
      </c>
      <c r="P76" s="42">
        <f t="shared" si="7"/>
        <v>139</v>
      </c>
      <c r="Q76" s="40">
        <v>0</v>
      </c>
      <c r="R76" s="40">
        <v>139</v>
      </c>
      <c r="S76" s="43">
        <v>0</v>
      </c>
      <c r="T76" s="39">
        <f t="shared" si="8"/>
        <v>135</v>
      </c>
      <c r="U76" s="40">
        <v>0</v>
      </c>
      <c r="V76" s="40">
        <v>135</v>
      </c>
      <c r="W76" s="40">
        <v>0</v>
      </c>
      <c r="X76" s="44">
        <v>0</v>
      </c>
    </row>
    <row r="77" spans="1:24" ht="15" customHeight="1" x14ac:dyDescent="0.25">
      <c r="A77" s="37" t="s">
        <v>102</v>
      </c>
      <c r="B77" s="38" t="s">
        <v>41</v>
      </c>
      <c r="C77" s="281">
        <f t="shared" si="2"/>
        <v>56</v>
      </c>
      <c r="D77" s="42">
        <f t="shared" si="3"/>
        <v>0</v>
      </c>
      <c r="E77" s="40">
        <v>0</v>
      </c>
      <c r="F77" s="41">
        <v>0</v>
      </c>
      <c r="G77" s="42">
        <f t="shared" si="4"/>
        <v>0</v>
      </c>
      <c r="H77" s="40">
        <v>0</v>
      </c>
      <c r="I77" s="43">
        <v>0</v>
      </c>
      <c r="J77" s="39">
        <f t="shared" si="5"/>
        <v>0</v>
      </c>
      <c r="K77" s="40">
        <v>0</v>
      </c>
      <c r="L77" s="41">
        <v>0</v>
      </c>
      <c r="M77" s="39">
        <f t="shared" si="6"/>
        <v>56</v>
      </c>
      <c r="N77" s="40">
        <v>56</v>
      </c>
      <c r="O77" s="44">
        <v>0</v>
      </c>
      <c r="P77" s="42">
        <f t="shared" si="7"/>
        <v>0</v>
      </c>
      <c r="Q77" s="40">
        <v>0</v>
      </c>
      <c r="R77" s="40">
        <v>0</v>
      </c>
      <c r="S77" s="43">
        <v>0</v>
      </c>
      <c r="T77" s="39">
        <f t="shared" si="8"/>
        <v>0</v>
      </c>
      <c r="U77" s="40">
        <v>0</v>
      </c>
      <c r="V77" s="40">
        <v>0</v>
      </c>
      <c r="W77" s="40">
        <v>0</v>
      </c>
      <c r="X77" s="44">
        <v>0</v>
      </c>
    </row>
    <row r="78" spans="1:24" ht="15" customHeight="1" x14ac:dyDescent="0.25">
      <c r="A78" s="45" t="s">
        <v>103</v>
      </c>
      <c r="B78" s="38" t="s">
        <v>41</v>
      </c>
      <c r="C78" s="281">
        <f t="shared" si="2"/>
        <v>580</v>
      </c>
      <c r="D78" s="42">
        <f t="shared" si="3"/>
        <v>133</v>
      </c>
      <c r="E78" s="40">
        <v>53</v>
      </c>
      <c r="F78" s="41">
        <v>80</v>
      </c>
      <c r="G78" s="42">
        <f t="shared" si="4"/>
        <v>306</v>
      </c>
      <c r="H78" s="40">
        <v>218</v>
      </c>
      <c r="I78" s="43">
        <v>88</v>
      </c>
      <c r="J78" s="39">
        <f t="shared" si="5"/>
        <v>42</v>
      </c>
      <c r="K78" s="40">
        <v>42</v>
      </c>
      <c r="L78" s="41">
        <v>0</v>
      </c>
      <c r="M78" s="39">
        <f t="shared" si="6"/>
        <v>85</v>
      </c>
      <c r="N78" s="40">
        <v>85</v>
      </c>
      <c r="O78" s="44">
        <v>0</v>
      </c>
      <c r="P78" s="42">
        <f t="shared" si="7"/>
        <v>0</v>
      </c>
      <c r="Q78" s="40">
        <v>0</v>
      </c>
      <c r="R78" s="40">
        <v>0</v>
      </c>
      <c r="S78" s="43">
        <v>0</v>
      </c>
      <c r="T78" s="39">
        <f t="shared" si="8"/>
        <v>14</v>
      </c>
      <c r="U78" s="40">
        <v>0</v>
      </c>
      <c r="V78" s="40">
        <v>14</v>
      </c>
      <c r="W78" s="40">
        <v>0</v>
      </c>
      <c r="X78" s="44">
        <v>0</v>
      </c>
    </row>
    <row r="79" spans="1:24" ht="15" customHeight="1" x14ac:dyDescent="0.25">
      <c r="A79" s="45" t="s">
        <v>103</v>
      </c>
      <c r="B79" s="38" t="s">
        <v>44</v>
      </c>
      <c r="C79" s="281">
        <f>SUM(D79+G79+J79+M79+P79+T79)</f>
        <v>66</v>
      </c>
      <c r="D79" s="42">
        <f>SUM(E79:F79)</f>
        <v>0</v>
      </c>
      <c r="E79" s="40">
        <v>0</v>
      </c>
      <c r="F79" s="41">
        <v>0</v>
      </c>
      <c r="G79" s="42">
        <f t="shared" si="4"/>
        <v>66</v>
      </c>
      <c r="H79" s="40">
        <v>0</v>
      </c>
      <c r="I79" s="43">
        <v>66</v>
      </c>
      <c r="J79" s="39">
        <f t="shared" si="5"/>
        <v>0</v>
      </c>
      <c r="K79" s="40">
        <v>0</v>
      </c>
      <c r="L79" s="41">
        <v>0</v>
      </c>
      <c r="M79" s="39">
        <f t="shared" si="6"/>
        <v>0</v>
      </c>
      <c r="N79" s="40">
        <v>0</v>
      </c>
      <c r="O79" s="44">
        <v>0</v>
      </c>
      <c r="P79" s="42">
        <f t="shared" si="7"/>
        <v>0</v>
      </c>
      <c r="Q79" s="40">
        <v>0</v>
      </c>
      <c r="R79" s="40">
        <v>0</v>
      </c>
      <c r="S79" s="43">
        <v>0</v>
      </c>
      <c r="T79" s="39">
        <f t="shared" si="8"/>
        <v>0</v>
      </c>
      <c r="U79" s="40">
        <v>0</v>
      </c>
      <c r="V79" s="40">
        <v>0</v>
      </c>
      <c r="W79" s="40">
        <v>0</v>
      </c>
      <c r="X79" s="44">
        <v>0</v>
      </c>
    </row>
    <row r="80" spans="1:24" ht="15" customHeight="1" x14ac:dyDescent="0.25">
      <c r="A80" s="37" t="s">
        <v>104</v>
      </c>
      <c r="B80" s="38" t="s">
        <v>41</v>
      </c>
      <c r="C80" s="281">
        <f>SUM(D80+G80+J80+M80+P80+T80)</f>
        <v>216</v>
      </c>
      <c r="D80" s="42">
        <f>SUM(E80:F80)</f>
        <v>76</v>
      </c>
      <c r="E80" s="40">
        <v>0</v>
      </c>
      <c r="F80" s="41">
        <v>76</v>
      </c>
      <c r="G80" s="42">
        <f t="shared" si="4"/>
        <v>70</v>
      </c>
      <c r="H80" s="40">
        <v>60</v>
      </c>
      <c r="I80" s="43">
        <v>10</v>
      </c>
      <c r="J80" s="39">
        <f t="shared" si="5"/>
        <v>0</v>
      </c>
      <c r="K80" s="40">
        <v>0</v>
      </c>
      <c r="L80" s="41">
        <v>0</v>
      </c>
      <c r="M80" s="39">
        <f t="shared" si="6"/>
        <v>41</v>
      </c>
      <c r="N80" s="40">
        <v>41</v>
      </c>
      <c r="O80" s="44">
        <v>0</v>
      </c>
      <c r="P80" s="42">
        <f t="shared" si="7"/>
        <v>0</v>
      </c>
      <c r="Q80" s="40">
        <v>0</v>
      </c>
      <c r="R80" s="40">
        <v>0</v>
      </c>
      <c r="S80" s="43">
        <v>0</v>
      </c>
      <c r="T80" s="39">
        <f t="shared" si="8"/>
        <v>29</v>
      </c>
      <c r="U80" s="40">
        <v>0</v>
      </c>
      <c r="V80" s="40">
        <v>29</v>
      </c>
      <c r="W80" s="40">
        <v>0</v>
      </c>
      <c r="X80" s="44">
        <v>0</v>
      </c>
    </row>
    <row r="81" spans="1:24" ht="15" customHeight="1" x14ac:dyDescent="0.25">
      <c r="A81" s="37" t="s">
        <v>105</v>
      </c>
      <c r="B81" s="38" t="s">
        <v>41</v>
      </c>
      <c r="C81" s="281">
        <f>SUM(D81+G81+J81+M81+P81+T81)</f>
        <v>17</v>
      </c>
      <c r="D81" s="42">
        <f>SUM(E81:F81)</f>
        <v>0</v>
      </c>
      <c r="E81" s="40">
        <v>0</v>
      </c>
      <c r="F81" s="41">
        <v>0</v>
      </c>
      <c r="G81" s="42">
        <f t="shared" si="4"/>
        <v>0</v>
      </c>
      <c r="H81" s="40">
        <v>0</v>
      </c>
      <c r="I81" s="43">
        <v>0</v>
      </c>
      <c r="J81" s="39">
        <f t="shared" si="5"/>
        <v>0</v>
      </c>
      <c r="K81" s="40">
        <v>0</v>
      </c>
      <c r="L81" s="41">
        <v>0</v>
      </c>
      <c r="M81" s="39">
        <f t="shared" si="6"/>
        <v>17</v>
      </c>
      <c r="N81" s="40">
        <v>17</v>
      </c>
      <c r="O81" s="44">
        <v>0</v>
      </c>
      <c r="P81" s="42">
        <f t="shared" si="7"/>
        <v>0</v>
      </c>
      <c r="Q81" s="40">
        <v>0</v>
      </c>
      <c r="R81" s="40">
        <v>0</v>
      </c>
      <c r="S81" s="43">
        <v>0</v>
      </c>
      <c r="T81" s="39">
        <f t="shared" si="8"/>
        <v>0</v>
      </c>
      <c r="U81" s="40">
        <v>0</v>
      </c>
      <c r="V81" s="40">
        <v>0</v>
      </c>
      <c r="W81" s="40">
        <v>0</v>
      </c>
      <c r="X81" s="44">
        <v>0</v>
      </c>
    </row>
    <row r="82" spans="1:24" ht="15" customHeight="1" x14ac:dyDescent="0.25">
      <c r="A82" s="37" t="s">
        <v>106</v>
      </c>
      <c r="B82" s="38" t="s">
        <v>41</v>
      </c>
      <c r="C82" s="281">
        <f>SUM(D82+G82+J82+M82+P82+T82)</f>
        <v>14</v>
      </c>
      <c r="D82" s="42">
        <f>SUM(E82:F82)</f>
        <v>0</v>
      </c>
      <c r="E82" s="40">
        <v>0</v>
      </c>
      <c r="F82" s="41">
        <v>0</v>
      </c>
      <c r="G82" s="42">
        <f t="shared" si="4"/>
        <v>0</v>
      </c>
      <c r="H82" s="40">
        <v>0</v>
      </c>
      <c r="I82" s="43">
        <v>0</v>
      </c>
      <c r="J82" s="39">
        <f t="shared" si="5"/>
        <v>0</v>
      </c>
      <c r="K82" s="40">
        <v>0</v>
      </c>
      <c r="L82" s="41">
        <v>0</v>
      </c>
      <c r="M82" s="39">
        <f t="shared" si="6"/>
        <v>14</v>
      </c>
      <c r="N82" s="40">
        <v>14</v>
      </c>
      <c r="O82" s="44">
        <v>0</v>
      </c>
      <c r="P82" s="42">
        <f t="shared" si="7"/>
        <v>0</v>
      </c>
      <c r="Q82" s="40">
        <v>0</v>
      </c>
      <c r="R82" s="40">
        <v>0</v>
      </c>
      <c r="S82" s="43">
        <v>0</v>
      </c>
      <c r="T82" s="39">
        <f t="shared" si="8"/>
        <v>0</v>
      </c>
      <c r="U82" s="40">
        <v>0</v>
      </c>
      <c r="V82" s="40">
        <v>0</v>
      </c>
      <c r="W82" s="40">
        <v>0</v>
      </c>
      <c r="X82" s="44">
        <v>0</v>
      </c>
    </row>
    <row r="83" spans="1:24" ht="15" customHeight="1" thickBot="1" x14ac:dyDescent="0.3">
      <c r="A83" s="49" t="s">
        <v>107</v>
      </c>
      <c r="B83" s="50" t="s">
        <v>41</v>
      </c>
      <c r="C83" s="282">
        <f>SUM(D83+G83+J83+M83+P83+T83)</f>
        <v>5725</v>
      </c>
      <c r="D83" s="54">
        <f>SUM(E83:F83)</f>
        <v>924</v>
      </c>
      <c r="E83" s="52">
        <v>402</v>
      </c>
      <c r="F83" s="53">
        <v>522</v>
      </c>
      <c r="G83" s="54">
        <f>SUM(H83:I83)</f>
        <v>2208</v>
      </c>
      <c r="H83" s="52">
        <v>1358</v>
      </c>
      <c r="I83" s="55">
        <v>850</v>
      </c>
      <c r="J83" s="51">
        <f>SUM(K83:L83)</f>
        <v>480</v>
      </c>
      <c r="K83" s="52">
        <v>480</v>
      </c>
      <c r="L83" s="53">
        <v>0</v>
      </c>
      <c r="M83" s="51">
        <f>SUM(N83:O83)</f>
        <v>321</v>
      </c>
      <c r="N83" s="52">
        <v>321</v>
      </c>
      <c r="O83" s="57">
        <v>0</v>
      </c>
      <c r="P83" s="54">
        <f>SUM(Q83:S83)</f>
        <v>424</v>
      </c>
      <c r="Q83" s="52">
        <v>53</v>
      </c>
      <c r="R83" s="52">
        <v>371</v>
      </c>
      <c r="S83" s="55">
        <v>0</v>
      </c>
      <c r="T83" s="51">
        <f>SUM(U83:X83)</f>
        <v>1368</v>
      </c>
      <c r="U83" s="52">
        <v>0</v>
      </c>
      <c r="V83" s="52">
        <v>1368</v>
      </c>
      <c r="W83" s="52">
        <v>0</v>
      </c>
      <c r="X83" s="57">
        <v>0</v>
      </c>
    </row>
    <row r="84" spans="1:24" ht="15" customHeight="1" x14ac:dyDescent="0.25"/>
    <row r="85" spans="1:24" ht="15" customHeight="1" x14ac:dyDescent="0.25">
      <c r="A85" s="58" t="s">
        <v>37</v>
      </c>
    </row>
    <row r="86" spans="1:24" ht="15" customHeight="1" x14ac:dyDescent="0.25">
      <c r="A86" s="59" t="s">
        <v>109</v>
      </c>
    </row>
    <row r="87" spans="1:24" s="60" customFormat="1" ht="15" customHeight="1" x14ac:dyDescent="0.25">
      <c r="A87" s="58" t="s">
        <v>110</v>
      </c>
    </row>
    <row r="88" spans="1:24" s="60" customFormat="1" ht="15" customHeight="1" x14ac:dyDescent="0.25"/>
    <row r="89" spans="1:24" s="60" customFormat="1" ht="15" customHeight="1" x14ac:dyDescent="0.25">
      <c r="T89" s="61"/>
      <c r="U89" s="61"/>
      <c r="V89" s="61"/>
      <c r="W89" s="61"/>
    </row>
    <row r="90" spans="1:24" s="60" customFormat="1" ht="15" customHeight="1" x14ac:dyDescent="0.25"/>
  </sheetData>
  <sheetProtection algorithmName="SHA-512" hashValue="x6zVvXdKpK+5nMOQWaFPfF8XuSR3R7W+hAqC1KkIzMzsgL3YN3Q+mth5dU79Bx+ucKsDHSFb/C/fdCLdWLFxKQ==" saltValue="Ix7QjGYC1niMGrnx/Vem7A==" spinCount="100000" sheet="1" objects="1" scenarios="1"/>
  <mergeCells count="18">
    <mergeCell ref="T11:X12"/>
    <mergeCell ref="A14:A16"/>
    <mergeCell ref="A8:X8"/>
    <mergeCell ref="A9:X9"/>
    <mergeCell ref="A11:A13"/>
    <mergeCell ref="B11:B13"/>
    <mergeCell ref="C11:C13"/>
    <mergeCell ref="D11:F12"/>
    <mergeCell ref="G11:I12"/>
    <mergeCell ref="J11:L12"/>
    <mergeCell ref="M11:O12"/>
    <mergeCell ref="P11:S12"/>
    <mergeCell ref="A7:X7"/>
    <mergeCell ref="A1:X1"/>
    <mergeCell ref="A2:X2"/>
    <mergeCell ref="A3:X3"/>
    <mergeCell ref="A4:X4"/>
    <mergeCell ref="A5:X5"/>
  </mergeCells>
  <pageMargins left="0.31496062992125984" right="0.11811023622047245" top="0.39370078740157483" bottom="0.39370078740157483" header="0.31496062992125984" footer="0.31496062992125984"/>
  <pageSetup paperSize="9" scale="45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3"/>
  <sheetViews>
    <sheetView topLeftCell="C1" workbookViewId="0">
      <selection activeCell="A8" sqref="A8:X8"/>
    </sheetView>
  </sheetViews>
  <sheetFormatPr defaultRowHeight="15" x14ac:dyDescent="0.25"/>
  <cols>
    <col min="1" max="1" width="24.28515625" customWidth="1"/>
    <col min="2" max="2" width="9.7109375" customWidth="1"/>
    <col min="3" max="3" width="10.7109375" customWidth="1"/>
    <col min="4" max="13" width="11.7109375" customWidth="1"/>
    <col min="14" max="14" width="13.7109375" customWidth="1"/>
    <col min="15" max="21" width="11.7109375" customWidth="1"/>
    <col min="22" max="23" width="13.7109375" customWidth="1"/>
    <col min="24" max="24" width="11.7109375" customWidth="1"/>
    <col min="257" max="257" width="24.28515625" customWidth="1"/>
    <col min="258" max="258" width="9.7109375" customWidth="1"/>
    <col min="259" max="259" width="10.7109375" customWidth="1"/>
    <col min="260" max="269" width="11.7109375" customWidth="1"/>
    <col min="270" max="270" width="13.7109375" customWidth="1"/>
    <col min="271" max="277" width="11.7109375" customWidth="1"/>
    <col min="278" max="278" width="13.7109375" customWidth="1"/>
    <col min="279" max="280" width="11.7109375" customWidth="1"/>
    <col min="513" max="513" width="24.28515625" customWidth="1"/>
    <col min="514" max="514" width="9.7109375" customWidth="1"/>
    <col min="515" max="515" width="10.7109375" customWidth="1"/>
    <col min="516" max="525" width="11.7109375" customWidth="1"/>
    <col min="526" max="526" width="13.7109375" customWidth="1"/>
    <col min="527" max="533" width="11.7109375" customWidth="1"/>
    <col min="534" max="534" width="13.7109375" customWidth="1"/>
    <col min="535" max="536" width="11.7109375" customWidth="1"/>
    <col min="769" max="769" width="24.28515625" customWidth="1"/>
    <col min="770" max="770" width="9.7109375" customWidth="1"/>
    <col min="771" max="771" width="10.7109375" customWidth="1"/>
    <col min="772" max="781" width="11.7109375" customWidth="1"/>
    <col min="782" max="782" width="13.7109375" customWidth="1"/>
    <col min="783" max="789" width="11.7109375" customWidth="1"/>
    <col min="790" max="790" width="13.7109375" customWidth="1"/>
    <col min="791" max="792" width="11.7109375" customWidth="1"/>
    <col min="1025" max="1025" width="24.28515625" customWidth="1"/>
    <col min="1026" max="1026" width="9.7109375" customWidth="1"/>
    <col min="1027" max="1027" width="10.7109375" customWidth="1"/>
    <col min="1028" max="1037" width="11.7109375" customWidth="1"/>
    <col min="1038" max="1038" width="13.7109375" customWidth="1"/>
    <col min="1039" max="1045" width="11.7109375" customWidth="1"/>
    <col min="1046" max="1046" width="13.7109375" customWidth="1"/>
    <col min="1047" max="1048" width="11.7109375" customWidth="1"/>
    <col min="1281" max="1281" width="24.28515625" customWidth="1"/>
    <col min="1282" max="1282" width="9.7109375" customWidth="1"/>
    <col min="1283" max="1283" width="10.7109375" customWidth="1"/>
    <col min="1284" max="1293" width="11.7109375" customWidth="1"/>
    <col min="1294" max="1294" width="13.7109375" customWidth="1"/>
    <col min="1295" max="1301" width="11.7109375" customWidth="1"/>
    <col min="1302" max="1302" width="13.7109375" customWidth="1"/>
    <col min="1303" max="1304" width="11.7109375" customWidth="1"/>
    <col min="1537" max="1537" width="24.28515625" customWidth="1"/>
    <col min="1538" max="1538" width="9.7109375" customWidth="1"/>
    <col min="1539" max="1539" width="10.7109375" customWidth="1"/>
    <col min="1540" max="1549" width="11.7109375" customWidth="1"/>
    <col min="1550" max="1550" width="13.7109375" customWidth="1"/>
    <col min="1551" max="1557" width="11.7109375" customWidth="1"/>
    <col min="1558" max="1558" width="13.7109375" customWidth="1"/>
    <col min="1559" max="1560" width="11.7109375" customWidth="1"/>
    <col min="1793" max="1793" width="24.28515625" customWidth="1"/>
    <col min="1794" max="1794" width="9.7109375" customWidth="1"/>
    <col min="1795" max="1795" width="10.7109375" customWidth="1"/>
    <col min="1796" max="1805" width="11.7109375" customWidth="1"/>
    <col min="1806" max="1806" width="13.7109375" customWidth="1"/>
    <col min="1807" max="1813" width="11.7109375" customWidth="1"/>
    <col min="1814" max="1814" width="13.7109375" customWidth="1"/>
    <col min="1815" max="1816" width="11.7109375" customWidth="1"/>
    <col min="2049" max="2049" width="24.28515625" customWidth="1"/>
    <col min="2050" max="2050" width="9.7109375" customWidth="1"/>
    <col min="2051" max="2051" width="10.7109375" customWidth="1"/>
    <col min="2052" max="2061" width="11.7109375" customWidth="1"/>
    <col min="2062" max="2062" width="13.7109375" customWidth="1"/>
    <col min="2063" max="2069" width="11.7109375" customWidth="1"/>
    <col min="2070" max="2070" width="13.7109375" customWidth="1"/>
    <col min="2071" max="2072" width="11.7109375" customWidth="1"/>
    <col min="2305" max="2305" width="24.28515625" customWidth="1"/>
    <col min="2306" max="2306" width="9.7109375" customWidth="1"/>
    <col min="2307" max="2307" width="10.7109375" customWidth="1"/>
    <col min="2308" max="2317" width="11.7109375" customWidth="1"/>
    <col min="2318" max="2318" width="13.7109375" customWidth="1"/>
    <col min="2319" max="2325" width="11.7109375" customWidth="1"/>
    <col min="2326" max="2326" width="13.7109375" customWidth="1"/>
    <col min="2327" max="2328" width="11.7109375" customWidth="1"/>
    <col min="2561" max="2561" width="24.28515625" customWidth="1"/>
    <col min="2562" max="2562" width="9.7109375" customWidth="1"/>
    <col min="2563" max="2563" width="10.7109375" customWidth="1"/>
    <col min="2564" max="2573" width="11.7109375" customWidth="1"/>
    <col min="2574" max="2574" width="13.7109375" customWidth="1"/>
    <col min="2575" max="2581" width="11.7109375" customWidth="1"/>
    <col min="2582" max="2582" width="13.7109375" customWidth="1"/>
    <col min="2583" max="2584" width="11.7109375" customWidth="1"/>
    <col min="2817" max="2817" width="24.28515625" customWidth="1"/>
    <col min="2818" max="2818" width="9.7109375" customWidth="1"/>
    <col min="2819" max="2819" width="10.7109375" customWidth="1"/>
    <col min="2820" max="2829" width="11.7109375" customWidth="1"/>
    <col min="2830" max="2830" width="13.7109375" customWidth="1"/>
    <col min="2831" max="2837" width="11.7109375" customWidth="1"/>
    <col min="2838" max="2838" width="13.7109375" customWidth="1"/>
    <col min="2839" max="2840" width="11.7109375" customWidth="1"/>
    <col min="3073" max="3073" width="24.28515625" customWidth="1"/>
    <col min="3074" max="3074" width="9.7109375" customWidth="1"/>
    <col min="3075" max="3075" width="10.7109375" customWidth="1"/>
    <col min="3076" max="3085" width="11.7109375" customWidth="1"/>
    <col min="3086" max="3086" width="13.7109375" customWidth="1"/>
    <col min="3087" max="3093" width="11.7109375" customWidth="1"/>
    <col min="3094" max="3094" width="13.7109375" customWidth="1"/>
    <col min="3095" max="3096" width="11.7109375" customWidth="1"/>
    <col min="3329" max="3329" width="24.28515625" customWidth="1"/>
    <col min="3330" max="3330" width="9.7109375" customWidth="1"/>
    <col min="3331" max="3331" width="10.7109375" customWidth="1"/>
    <col min="3332" max="3341" width="11.7109375" customWidth="1"/>
    <col min="3342" max="3342" width="13.7109375" customWidth="1"/>
    <col min="3343" max="3349" width="11.7109375" customWidth="1"/>
    <col min="3350" max="3350" width="13.7109375" customWidth="1"/>
    <col min="3351" max="3352" width="11.7109375" customWidth="1"/>
    <col min="3585" max="3585" width="24.28515625" customWidth="1"/>
    <col min="3586" max="3586" width="9.7109375" customWidth="1"/>
    <col min="3587" max="3587" width="10.7109375" customWidth="1"/>
    <col min="3588" max="3597" width="11.7109375" customWidth="1"/>
    <col min="3598" max="3598" width="13.7109375" customWidth="1"/>
    <col min="3599" max="3605" width="11.7109375" customWidth="1"/>
    <col min="3606" max="3606" width="13.7109375" customWidth="1"/>
    <col min="3607" max="3608" width="11.7109375" customWidth="1"/>
    <col min="3841" max="3841" width="24.28515625" customWidth="1"/>
    <col min="3842" max="3842" width="9.7109375" customWidth="1"/>
    <col min="3843" max="3843" width="10.7109375" customWidth="1"/>
    <col min="3844" max="3853" width="11.7109375" customWidth="1"/>
    <col min="3854" max="3854" width="13.7109375" customWidth="1"/>
    <col min="3855" max="3861" width="11.7109375" customWidth="1"/>
    <col min="3862" max="3862" width="13.7109375" customWidth="1"/>
    <col min="3863" max="3864" width="11.7109375" customWidth="1"/>
    <col min="4097" max="4097" width="24.28515625" customWidth="1"/>
    <col min="4098" max="4098" width="9.7109375" customWidth="1"/>
    <col min="4099" max="4099" width="10.7109375" customWidth="1"/>
    <col min="4100" max="4109" width="11.7109375" customWidth="1"/>
    <col min="4110" max="4110" width="13.7109375" customWidth="1"/>
    <col min="4111" max="4117" width="11.7109375" customWidth="1"/>
    <col min="4118" max="4118" width="13.7109375" customWidth="1"/>
    <col min="4119" max="4120" width="11.7109375" customWidth="1"/>
    <col min="4353" max="4353" width="24.28515625" customWidth="1"/>
    <col min="4354" max="4354" width="9.7109375" customWidth="1"/>
    <col min="4355" max="4355" width="10.7109375" customWidth="1"/>
    <col min="4356" max="4365" width="11.7109375" customWidth="1"/>
    <col min="4366" max="4366" width="13.7109375" customWidth="1"/>
    <col min="4367" max="4373" width="11.7109375" customWidth="1"/>
    <col min="4374" max="4374" width="13.7109375" customWidth="1"/>
    <col min="4375" max="4376" width="11.7109375" customWidth="1"/>
    <col min="4609" max="4609" width="24.28515625" customWidth="1"/>
    <col min="4610" max="4610" width="9.7109375" customWidth="1"/>
    <col min="4611" max="4611" width="10.7109375" customWidth="1"/>
    <col min="4612" max="4621" width="11.7109375" customWidth="1"/>
    <col min="4622" max="4622" width="13.7109375" customWidth="1"/>
    <col min="4623" max="4629" width="11.7109375" customWidth="1"/>
    <col min="4630" max="4630" width="13.7109375" customWidth="1"/>
    <col min="4631" max="4632" width="11.7109375" customWidth="1"/>
    <col min="4865" max="4865" width="24.28515625" customWidth="1"/>
    <col min="4866" max="4866" width="9.7109375" customWidth="1"/>
    <col min="4867" max="4867" width="10.7109375" customWidth="1"/>
    <col min="4868" max="4877" width="11.7109375" customWidth="1"/>
    <col min="4878" max="4878" width="13.7109375" customWidth="1"/>
    <col min="4879" max="4885" width="11.7109375" customWidth="1"/>
    <col min="4886" max="4886" width="13.7109375" customWidth="1"/>
    <col min="4887" max="4888" width="11.7109375" customWidth="1"/>
    <col min="5121" max="5121" width="24.28515625" customWidth="1"/>
    <col min="5122" max="5122" width="9.7109375" customWidth="1"/>
    <col min="5123" max="5123" width="10.7109375" customWidth="1"/>
    <col min="5124" max="5133" width="11.7109375" customWidth="1"/>
    <col min="5134" max="5134" width="13.7109375" customWidth="1"/>
    <col min="5135" max="5141" width="11.7109375" customWidth="1"/>
    <col min="5142" max="5142" width="13.7109375" customWidth="1"/>
    <col min="5143" max="5144" width="11.7109375" customWidth="1"/>
    <col min="5377" max="5377" width="24.28515625" customWidth="1"/>
    <col min="5378" max="5378" width="9.7109375" customWidth="1"/>
    <col min="5379" max="5379" width="10.7109375" customWidth="1"/>
    <col min="5380" max="5389" width="11.7109375" customWidth="1"/>
    <col min="5390" max="5390" width="13.7109375" customWidth="1"/>
    <col min="5391" max="5397" width="11.7109375" customWidth="1"/>
    <col min="5398" max="5398" width="13.7109375" customWidth="1"/>
    <col min="5399" max="5400" width="11.7109375" customWidth="1"/>
    <col min="5633" max="5633" width="24.28515625" customWidth="1"/>
    <col min="5634" max="5634" width="9.7109375" customWidth="1"/>
    <col min="5635" max="5635" width="10.7109375" customWidth="1"/>
    <col min="5636" max="5645" width="11.7109375" customWidth="1"/>
    <col min="5646" max="5646" width="13.7109375" customWidth="1"/>
    <col min="5647" max="5653" width="11.7109375" customWidth="1"/>
    <col min="5654" max="5654" width="13.7109375" customWidth="1"/>
    <col min="5655" max="5656" width="11.7109375" customWidth="1"/>
    <col min="5889" max="5889" width="24.28515625" customWidth="1"/>
    <col min="5890" max="5890" width="9.7109375" customWidth="1"/>
    <col min="5891" max="5891" width="10.7109375" customWidth="1"/>
    <col min="5892" max="5901" width="11.7109375" customWidth="1"/>
    <col min="5902" max="5902" width="13.7109375" customWidth="1"/>
    <col min="5903" max="5909" width="11.7109375" customWidth="1"/>
    <col min="5910" max="5910" width="13.7109375" customWidth="1"/>
    <col min="5911" max="5912" width="11.7109375" customWidth="1"/>
    <col min="6145" max="6145" width="24.28515625" customWidth="1"/>
    <col min="6146" max="6146" width="9.7109375" customWidth="1"/>
    <col min="6147" max="6147" width="10.7109375" customWidth="1"/>
    <col min="6148" max="6157" width="11.7109375" customWidth="1"/>
    <col min="6158" max="6158" width="13.7109375" customWidth="1"/>
    <col min="6159" max="6165" width="11.7109375" customWidth="1"/>
    <col min="6166" max="6166" width="13.7109375" customWidth="1"/>
    <col min="6167" max="6168" width="11.7109375" customWidth="1"/>
    <col min="6401" max="6401" width="24.28515625" customWidth="1"/>
    <col min="6402" max="6402" width="9.7109375" customWidth="1"/>
    <col min="6403" max="6403" width="10.7109375" customWidth="1"/>
    <col min="6404" max="6413" width="11.7109375" customWidth="1"/>
    <col min="6414" max="6414" width="13.7109375" customWidth="1"/>
    <col min="6415" max="6421" width="11.7109375" customWidth="1"/>
    <col min="6422" max="6422" width="13.7109375" customWidth="1"/>
    <col min="6423" max="6424" width="11.7109375" customWidth="1"/>
    <col min="6657" max="6657" width="24.28515625" customWidth="1"/>
    <col min="6658" max="6658" width="9.7109375" customWidth="1"/>
    <col min="6659" max="6659" width="10.7109375" customWidth="1"/>
    <col min="6660" max="6669" width="11.7109375" customWidth="1"/>
    <col min="6670" max="6670" width="13.7109375" customWidth="1"/>
    <col min="6671" max="6677" width="11.7109375" customWidth="1"/>
    <col min="6678" max="6678" width="13.7109375" customWidth="1"/>
    <col min="6679" max="6680" width="11.7109375" customWidth="1"/>
    <col min="6913" max="6913" width="24.28515625" customWidth="1"/>
    <col min="6914" max="6914" width="9.7109375" customWidth="1"/>
    <col min="6915" max="6915" width="10.7109375" customWidth="1"/>
    <col min="6916" max="6925" width="11.7109375" customWidth="1"/>
    <col min="6926" max="6926" width="13.7109375" customWidth="1"/>
    <col min="6927" max="6933" width="11.7109375" customWidth="1"/>
    <col min="6934" max="6934" width="13.7109375" customWidth="1"/>
    <col min="6935" max="6936" width="11.7109375" customWidth="1"/>
    <col min="7169" max="7169" width="24.28515625" customWidth="1"/>
    <col min="7170" max="7170" width="9.7109375" customWidth="1"/>
    <col min="7171" max="7171" width="10.7109375" customWidth="1"/>
    <col min="7172" max="7181" width="11.7109375" customWidth="1"/>
    <col min="7182" max="7182" width="13.7109375" customWidth="1"/>
    <col min="7183" max="7189" width="11.7109375" customWidth="1"/>
    <col min="7190" max="7190" width="13.7109375" customWidth="1"/>
    <col min="7191" max="7192" width="11.7109375" customWidth="1"/>
    <col min="7425" max="7425" width="24.28515625" customWidth="1"/>
    <col min="7426" max="7426" width="9.7109375" customWidth="1"/>
    <col min="7427" max="7427" width="10.7109375" customWidth="1"/>
    <col min="7428" max="7437" width="11.7109375" customWidth="1"/>
    <col min="7438" max="7438" width="13.7109375" customWidth="1"/>
    <col min="7439" max="7445" width="11.7109375" customWidth="1"/>
    <col min="7446" max="7446" width="13.7109375" customWidth="1"/>
    <col min="7447" max="7448" width="11.7109375" customWidth="1"/>
    <col min="7681" max="7681" width="24.28515625" customWidth="1"/>
    <col min="7682" max="7682" width="9.7109375" customWidth="1"/>
    <col min="7683" max="7683" width="10.7109375" customWidth="1"/>
    <col min="7684" max="7693" width="11.7109375" customWidth="1"/>
    <col min="7694" max="7694" width="13.7109375" customWidth="1"/>
    <col min="7695" max="7701" width="11.7109375" customWidth="1"/>
    <col min="7702" max="7702" width="13.7109375" customWidth="1"/>
    <col min="7703" max="7704" width="11.7109375" customWidth="1"/>
    <col min="7937" max="7937" width="24.28515625" customWidth="1"/>
    <col min="7938" max="7938" width="9.7109375" customWidth="1"/>
    <col min="7939" max="7939" width="10.7109375" customWidth="1"/>
    <col min="7940" max="7949" width="11.7109375" customWidth="1"/>
    <col min="7950" max="7950" width="13.7109375" customWidth="1"/>
    <col min="7951" max="7957" width="11.7109375" customWidth="1"/>
    <col min="7958" max="7958" width="13.7109375" customWidth="1"/>
    <col min="7959" max="7960" width="11.7109375" customWidth="1"/>
    <col min="8193" max="8193" width="24.28515625" customWidth="1"/>
    <col min="8194" max="8194" width="9.7109375" customWidth="1"/>
    <col min="8195" max="8195" width="10.7109375" customWidth="1"/>
    <col min="8196" max="8205" width="11.7109375" customWidth="1"/>
    <col min="8206" max="8206" width="13.7109375" customWidth="1"/>
    <col min="8207" max="8213" width="11.7109375" customWidth="1"/>
    <col min="8214" max="8214" width="13.7109375" customWidth="1"/>
    <col min="8215" max="8216" width="11.7109375" customWidth="1"/>
    <col min="8449" max="8449" width="24.28515625" customWidth="1"/>
    <col min="8450" max="8450" width="9.7109375" customWidth="1"/>
    <col min="8451" max="8451" width="10.7109375" customWidth="1"/>
    <col min="8452" max="8461" width="11.7109375" customWidth="1"/>
    <col min="8462" max="8462" width="13.7109375" customWidth="1"/>
    <col min="8463" max="8469" width="11.7109375" customWidth="1"/>
    <col min="8470" max="8470" width="13.7109375" customWidth="1"/>
    <col min="8471" max="8472" width="11.7109375" customWidth="1"/>
    <col min="8705" max="8705" width="24.28515625" customWidth="1"/>
    <col min="8706" max="8706" width="9.7109375" customWidth="1"/>
    <col min="8707" max="8707" width="10.7109375" customWidth="1"/>
    <col min="8708" max="8717" width="11.7109375" customWidth="1"/>
    <col min="8718" max="8718" width="13.7109375" customWidth="1"/>
    <col min="8719" max="8725" width="11.7109375" customWidth="1"/>
    <col min="8726" max="8726" width="13.7109375" customWidth="1"/>
    <col min="8727" max="8728" width="11.7109375" customWidth="1"/>
    <col min="8961" max="8961" width="24.28515625" customWidth="1"/>
    <col min="8962" max="8962" width="9.7109375" customWidth="1"/>
    <col min="8963" max="8963" width="10.7109375" customWidth="1"/>
    <col min="8964" max="8973" width="11.7109375" customWidth="1"/>
    <col min="8974" max="8974" width="13.7109375" customWidth="1"/>
    <col min="8975" max="8981" width="11.7109375" customWidth="1"/>
    <col min="8982" max="8982" width="13.7109375" customWidth="1"/>
    <col min="8983" max="8984" width="11.7109375" customWidth="1"/>
    <col min="9217" max="9217" width="24.28515625" customWidth="1"/>
    <col min="9218" max="9218" width="9.7109375" customWidth="1"/>
    <col min="9219" max="9219" width="10.7109375" customWidth="1"/>
    <col min="9220" max="9229" width="11.7109375" customWidth="1"/>
    <col min="9230" max="9230" width="13.7109375" customWidth="1"/>
    <col min="9231" max="9237" width="11.7109375" customWidth="1"/>
    <col min="9238" max="9238" width="13.7109375" customWidth="1"/>
    <col min="9239" max="9240" width="11.7109375" customWidth="1"/>
    <col min="9473" max="9473" width="24.28515625" customWidth="1"/>
    <col min="9474" max="9474" width="9.7109375" customWidth="1"/>
    <col min="9475" max="9475" width="10.7109375" customWidth="1"/>
    <col min="9476" max="9485" width="11.7109375" customWidth="1"/>
    <col min="9486" max="9486" width="13.7109375" customWidth="1"/>
    <col min="9487" max="9493" width="11.7109375" customWidth="1"/>
    <col min="9494" max="9494" width="13.7109375" customWidth="1"/>
    <col min="9495" max="9496" width="11.7109375" customWidth="1"/>
    <col min="9729" max="9729" width="24.28515625" customWidth="1"/>
    <col min="9730" max="9730" width="9.7109375" customWidth="1"/>
    <col min="9731" max="9731" width="10.7109375" customWidth="1"/>
    <col min="9732" max="9741" width="11.7109375" customWidth="1"/>
    <col min="9742" max="9742" width="13.7109375" customWidth="1"/>
    <col min="9743" max="9749" width="11.7109375" customWidth="1"/>
    <col min="9750" max="9750" width="13.7109375" customWidth="1"/>
    <col min="9751" max="9752" width="11.7109375" customWidth="1"/>
    <col min="9985" max="9985" width="24.28515625" customWidth="1"/>
    <col min="9986" max="9986" width="9.7109375" customWidth="1"/>
    <col min="9987" max="9987" width="10.7109375" customWidth="1"/>
    <col min="9988" max="9997" width="11.7109375" customWidth="1"/>
    <col min="9998" max="9998" width="13.7109375" customWidth="1"/>
    <col min="9999" max="10005" width="11.7109375" customWidth="1"/>
    <col min="10006" max="10006" width="13.7109375" customWidth="1"/>
    <col min="10007" max="10008" width="11.7109375" customWidth="1"/>
    <col min="10241" max="10241" width="24.28515625" customWidth="1"/>
    <col min="10242" max="10242" width="9.7109375" customWidth="1"/>
    <col min="10243" max="10243" width="10.7109375" customWidth="1"/>
    <col min="10244" max="10253" width="11.7109375" customWidth="1"/>
    <col min="10254" max="10254" width="13.7109375" customWidth="1"/>
    <col min="10255" max="10261" width="11.7109375" customWidth="1"/>
    <col min="10262" max="10262" width="13.7109375" customWidth="1"/>
    <col min="10263" max="10264" width="11.7109375" customWidth="1"/>
    <col min="10497" max="10497" width="24.28515625" customWidth="1"/>
    <col min="10498" max="10498" width="9.7109375" customWidth="1"/>
    <col min="10499" max="10499" width="10.7109375" customWidth="1"/>
    <col min="10500" max="10509" width="11.7109375" customWidth="1"/>
    <col min="10510" max="10510" width="13.7109375" customWidth="1"/>
    <col min="10511" max="10517" width="11.7109375" customWidth="1"/>
    <col min="10518" max="10518" width="13.7109375" customWidth="1"/>
    <col min="10519" max="10520" width="11.7109375" customWidth="1"/>
    <col min="10753" max="10753" width="24.28515625" customWidth="1"/>
    <col min="10754" max="10754" width="9.7109375" customWidth="1"/>
    <col min="10755" max="10755" width="10.7109375" customWidth="1"/>
    <col min="10756" max="10765" width="11.7109375" customWidth="1"/>
    <col min="10766" max="10766" width="13.7109375" customWidth="1"/>
    <col min="10767" max="10773" width="11.7109375" customWidth="1"/>
    <col min="10774" max="10774" width="13.7109375" customWidth="1"/>
    <col min="10775" max="10776" width="11.7109375" customWidth="1"/>
    <col min="11009" max="11009" width="24.28515625" customWidth="1"/>
    <col min="11010" max="11010" width="9.7109375" customWidth="1"/>
    <col min="11011" max="11011" width="10.7109375" customWidth="1"/>
    <col min="11012" max="11021" width="11.7109375" customWidth="1"/>
    <col min="11022" max="11022" width="13.7109375" customWidth="1"/>
    <col min="11023" max="11029" width="11.7109375" customWidth="1"/>
    <col min="11030" max="11030" width="13.7109375" customWidth="1"/>
    <col min="11031" max="11032" width="11.7109375" customWidth="1"/>
    <col min="11265" max="11265" width="24.28515625" customWidth="1"/>
    <col min="11266" max="11266" width="9.7109375" customWidth="1"/>
    <col min="11267" max="11267" width="10.7109375" customWidth="1"/>
    <col min="11268" max="11277" width="11.7109375" customWidth="1"/>
    <col min="11278" max="11278" width="13.7109375" customWidth="1"/>
    <col min="11279" max="11285" width="11.7109375" customWidth="1"/>
    <col min="11286" max="11286" width="13.7109375" customWidth="1"/>
    <col min="11287" max="11288" width="11.7109375" customWidth="1"/>
    <col min="11521" max="11521" width="24.28515625" customWidth="1"/>
    <col min="11522" max="11522" width="9.7109375" customWidth="1"/>
    <col min="11523" max="11523" width="10.7109375" customWidth="1"/>
    <col min="11524" max="11533" width="11.7109375" customWidth="1"/>
    <col min="11534" max="11534" width="13.7109375" customWidth="1"/>
    <col min="11535" max="11541" width="11.7109375" customWidth="1"/>
    <col min="11542" max="11542" width="13.7109375" customWidth="1"/>
    <col min="11543" max="11544" width="11.7109375" customWidth="1"/>
    <col min="11777" max="11777" width="24.28515625" customWidth="1"/>
    <col min="11778" max="11778" width="9.7109375" customWidth="1"/>
    <col min="11779" max="11779" width="10.7109375" customWidth="1"/>
    <col min="11780" max="11789" width="11.7109375" customWidth="1"/>
    <col min="11790" max="11790" width="13.7109375" customWidth="1"/>
    <col min="11791" max="11797" width="11.7109375" customWidth="1"/>
    <col min="11798" max="11798" width="13.7109375" customWidth="1"/>
    <col min="11799" max="11800" width="11.7109375" customWidth="1"/>
    <col min="12033" max="12033" width="24.28515625" customWidth="1"/>
    <col min="12034" max="12034" width="9.7109375" customWidth="1"/>
    <col min="12035" max="12035" width="10.7109375" customWidth="1"/>
    <col min="12036" max="12045" width="11.7109375" customWidth="1"/>
    <col min="12046" max="12046" width="13.7109375" customWidth="1"/>
    <col min="12047" max="12053" width="11.7109375" customWidth="1"/>
    <col min="12054" max="12054" width="13.7109375" customWidth="1"/>
    <col min="12055" max="12056" width="11.7109375" customWidth="1"/>
    <col min="12289" max="12289" width="24.28515625" customWidth="1"/>
    <col min="12290" max="12290" width="9.7109375" customWidth="1"/>
    <col min="12291" max="12291" width="10.7109375" customWidth="1"/>
    <col min="12292" max="12301" width="11.7109375" customWidth="1"/>
    <col min="12302" max="12302" width="13.7109375" customWidth="1"/>
    <col min="12303" max="12309" width="11.7109375" customWidth="1"/>
    <col min="12310" max="12310" width="13.7109375" customWidth="1"/>
    <col min="12311" max="12312" width="11.7109375" customWidth="1"/>
    <col min="12545" max="12545" width="24.28515625" customWidth="1"/>
    <col min="12546" max="12546" width="9.7109375" customWidth="1"/>
    <col min="12547" max="12547" width="10.7109375" customWidth="1"/>
    <col min="12548" max="12557" width="11.7109375" customWidth="1"/>
    <col min="12558" max="12558" width="13.7109375" customWidth="1"/>
    <col min="12559" max="12565" width="11.7109375" customWidth="1"/>
    <col min="12566" max="12566" width="13.7109375" customWidth="1"/>
    <col min="12567" max="12568" width="11.7109375" customWidth="1"/>
    <col min="12801" max="12801" width="24.28515625" customWidth="1"/>
    <col min="12802" max="12802" width="9.7109375" customWidth="1"/>
    <col min="12803" max="12803" width="10.7109375" customWidth="1"/>
    <col min="12804" max="12813" width="11.7109375" customWidth="1"/>
    <col min="12814" max="12814" width="13.7109375" customWidth="1"/>
    <col min="12815" max="12821" width="11.7109375" customWidth="1"/>
    <col min="12822" max="12822" width="13.7109375" customWidth="1"/>
    <col min="12823" max="12824" width="11.7109375" customWidth="1"/>
    <col min="13057" max="13057" width="24.28515625" customWidth="1"/>
    <col min="13058" max="13058" width="9.7109375" customWidth="1"/>
    <col min="13059" max="13059" width="10.7109375" customWidth="1"/>
    <col min="13060" max="13069" width="11.7109375" customWidth="1"/>
    <col min="13070" max="13070" width="13.7109375" customWidth="1"/>
    <col min="13071" max="13077" width="11.7109375" customWidth="1"/>
    <col min="13078" max="13078" width="13.7109375" customWidth="1"/>
    <col min="13079" max="13080" width="11.7109375" customWidth="1"/>
    <col min="13313" max="13313" width="24.28515625" customWidth="1"/>
    <col min="13314" max="13314" width="9.7109375" customWidth="1"/>
    <col min="13315" max="13315" width="10.7109375" customWidth="1"/>
    <col min="13316" max="13325" width="11.7109375" customWidth="1"/>
    <col min="13326" max="13326" width="13.7109375" customWidth="1"/>
    <col min="13327" max="13333" width="11.7109375" customWidth="1"/>
    <col min="13334" max="13334" width="13.7109375" customWidth="1"/>
    <col min="13335" max="13336" width="11.7109375" customWidth="1"/>
    <col min="13569" max="13569" width="24.28515625" customWidth="1"/>
    <col min="13570" max="13570" width="9.7109375" customWidth="1"/>
    <col min="13571" max="13571" width="10.7109375" customWidth="1"/>
    <col min="13572" max="13581" width="11.7109375" customWidth="1"/>
    <col min="13582" max="13582" width="13.7109375" customWidth="1"/>
    <col min="13583" max="13589" width="11.7109375" customWidth="1"/>
    <col min="13590" max="13590" width="13.7109375" customWidth="1"/>
    <col min="13591" max="13592" width="11.7109375" customWidth="1"/>
    <col min="13825" max="13825" width="24.28515625" customWidth="1"/>
    <col min="13826" max="13826" width="9.7109375" customWidth="1"/>
    <col min="13827" max="13827" width="10.7109375" customWidth="1"/>
    <col min="13828" max="13837" width="11.7109375" customWidth="1"/>
    <col min="13838" max="13838" width="13.7109375" customWidth="1"/>
    <col min="13839" max="13845" width="11.7109375" customWidth="1"/>
    <col min="13846" max="13846" width="13.7109375" customWidth="1"/>
    <col min="13847" max="13848" width="11.7109375" customWidth="1"/>
    <col min="14081" max="14081" width="24.28515625" customWidth="1"/>
    <col min="14082" max="14082" width="9.7109375" customWidth="1"/>
    <col min="14083" max="14083" width="10.7109375" customWidth="1"/>
    <col min="14084" max="14093" width="11.7109375" customWidth="1"/>
    <col min="14094" max="14094" width="13.7109375" customWidth="1"/>
    <col min="14095" max="14101" width="11.7109375" customWidth="1"/>
    <col min="14102" max="14102" width="13.7109375" customWidth="1"/>
    <col min="14103" max="14104" width="11.7109375" customWidth="1"/>
    <col min="14337" max="14337" width="24.28515625" customWidth="1"/>
    <col min="14338" max="14338" width="9.7109375" customWidth="1"/>
    <col min="14339" max="14339" width="10.7109375" customWidth="1"/>
    <col min="14340" max="14349" width="11.7109375" customWidth="1"/>
    <col min="14350" max="14350" width="13.7109375" customWidth="1"/>
    <col min="14351" max="14357" width="11.7109375" customWidth="1"/>
    <col min="14358" max="14358" width="13.7109375" customWidth="1"/>
    <col min="14359" max="14360" width="11.7109375" customWidth="1"/>
    <col min="14593" max="14593" width="24.28515625" customWidth="1"/>
    <col min="14594" max="14594" width="9.7109375" customWidth="1"/>
    <col min="14595" max="14595" width="10.7109375" customWidth="1"/>
    <col min="14596" max="14605" width="11.7109375" customWidth="1"/>
    <col min="14606" max="14606" width="13.7109375" customWidth="1"/>
    <col min="14607" max="14613" width="11.7109375" customWidth="1"/>
    <col min="14614" max="14614" width="13.7109375" customWidth="1"/>
    <col min="14615" max="14616" width="11.7109375" customWidth="1"/>
    <col min="14849" max="14849" width="24.28515625" customWidth="1"/>
    <col min="14850" max="14850" width="9.7109375" customWidth="1"/>
    <col min="14851" max="14851" width="10.7109375" customWidth="1"/>
    <col min="14852" max="14861" width="11.7109375" customWidth="1"/>
    <col min="14862" max="14862" width="13.7109375" customWidth="1"/>
    <col min="14863" max="14869" width="11.7109375" customWidth="1"/>
    <col min="14870" max="14870" width="13.7109375" customWidth="1"/>
    <col min="14871" max="14872" width="11.7109375" customWidth="1"/>
    <col min="15105" max="15105" width="24.28515625" customWidth="1"/>
    <col min="15106" max="15106" width="9.7109375" customWidth="1"/>
    <col min="15107" max="15107" width="10.7109375" customWidth="1"/>
    <col min="15108" max="15117" width="11.7109375" customWidth="1"/>
    <col min="15118" max="15118" width="13.7109375" customWidth="1"/>
    <col min="15119" max="15125" width="11.7109375" customWidth="1"/>
    <col min="15126" max="15126" width="13.7109375" customWidth="1"/>
    <col min="15127" max="15128" width="11.7109375" customWidth="1"/>
    <col min="15361" max="15361" width="24.28515625" customWidth="1"/>
    <col min="15362" max="15362" width="9.7109375" customWidth="1"/>
    <col min="15363" max="15363" width="10.7109375" customWidth="1"/>
    <col min="15364" max="15373" width="11.7109375" customWidth="1"/>
    <col min="15374" max="15374" width="13.7109375" customWidth="1"/>
    <col min="15375" max="15381" width="11.7109375" customWidth="1"/>
    <col min="15382" max="15382" width="13.7109375" customWidth="1"/>
    <col min="15383" max="15384" width="11.7109375" customWidth="1"/>
    <col min="15617" max="15617" width="24.28515625" customWidth="1"/>
    <col min="15618" max="15618" width="9.7109375" customWidth="1"/>
    <col min="15619" max="15619" width="10.7109375" customWidth="1"/>
    <col min="15620" max="15629" width="11.7109375" customWidth="1"/>
    <col min="15630" max="15630" width="13.7109375" customWidth="1"/>
    <col min="15631" max="15637" width="11.7109375" customWidth="1"/>
    <col min="15638" max="15638" width="13.7109375" customWidth="1"/>
    <col min="15639" max="15640" width="11.7109375" customWidth="1"/>
    <col min="15873" max="15873" width="24.28515625" customWidth="1"/>
    <col min="15874" max="15874" width="9.7109375" customWidth="1"/>
    <col min="15875" max="15875" width="10.7109375" customWidth="1"/>
    <col min="15876" max="15885" width="11.7109375" customWidth="1"/>
    <col min="15886" max="15886" width="13.7109375" customWidth="1"/>
    <col min="15887" max="15893" width="11.7109375" customWidth="1"/>
    <col min="15894" max="15894" width="13.7109375" customWidth="1"/>
    <col min="15895" max="15896" width="11.7109375" customWidth="1"/>
    <col min="16129" max="16129" width="24.28515625" customWidth="1"/>
    <col min="16130" max="16130" width="9.7109375" customWidth="1"/>
    <col min="16131" max="16131" width="10.7109375" customWidth="1"/>
    <col min="16132" max="16141" width="11.7109375" customWidth="1"/>
    <col min="16142" max="16142" width="13.7109375" customWidth="1"/>
    <col min="16143" max="16149" width="11.7109375" customWidth="1"/>
    <col min="16150" max="16150" width="13.7109375" customWidth="1"/>
    <col min="16151" max="16152" width="11.7109375" customWidth="1"/>
  </cols>
  <sheetData>
    <row r="1" spans="1:24" s="1" customFormat="1" ht="15" customHeight="1" x14ac:dyDescent="0.2">
      <c r="A1" s="382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</row>
    <row r="2" spans="1:24" s="1" customFormat="1" ht="15" customHeight="1" x14ac:dyDescent="0.2">
      <c r="A2" s="382" t="s">
        <v>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</row>
    <row r="3" spans="1:24" s="1" customFormat="1" ht="15" customHeight="1" x14ac:dyDescent="0.2">
      <c r="A3" s="382" t="s">
        <v>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</row>
    <row r="4" spans="1:24" s="1" customFormat="1" ht="15" customHeight="1" x14ac:dyDescent="0.2">
      <c r="A4" s="382" t="s">
        <v>3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</row>
    <row r="5" spans="1:24" s="1" customFormat="1" ht="15" customHeight="1" x14ac:dyDescent="0.2">
      <c r="A5" s="382" t="s">
        <v>4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</row>
    <row r="6" spans="1:24" s="1" customFormat="1" ht="15" customHeight="1" x14ac:dyDescent="0.2">
      <c r="A6" s="2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4" s="1" customFormat="1" ht="15" customHeight="1" x14ac:dyDescent="0.2">
      <c r="A7" s="346" t="s">
        <v>5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</row>
    <row r="8" spans="1:24" s="1" customFormat="1" ht="15" customHeight="1" x14ac:dyDescent="0.2">
      <c r="A8" s="346" t="s">
        <v>6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</row>
    <row r="9" spans="1:24" s="1" customFormat="1" ht="15" customHeight="1" x14ac:dyDescent="0.2">
      <c r="A9" s="346" t="s">
        <v>111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</row>
    <row r="10" spans="1:24" s="1" customFormat="1" ht="15" customHeight="1" thickBot="1" x14ac:dyDescent="0.25">
      <c r="A10" s="2"/>
      <c r="B10" s="3"/>
      <c r="C10" s="4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4" s="1" customFormat="1" ht="15" customHeight="1" x14ac:dyDescent="0.2">
      <c r="A11" s="347" t="s">
        <v>8</v>
      </c>
      <c r="B11" s="347" t="s">
        <v>9</v>
      </c>
      <c r="C11" s="386" t="s">
        <v>10</v>
      </c>
      <c r="D11" s="352" t="s">
        <v>11</v>
      </c>
      <c r="E11" s="353"/>
      <c r="F11" s="354"/>
      <c r="G11" s="358" t="s">
        <v>12</v>
      </c>
      <c r="H11" s="359"/>
      <c r="I11" s="360"/>
      <c r="J11" s="364" t="s">
        <v>13</v>
      </c>
      <c r="K11" s="365"/>
      <c r="L11" s="365"/>
      <c r="M11" s="368" t="s">
        <v>14</v>
      </c>
      <c r="N11" s="369"/>
      <c r="O11" s="370"/>
      <c r="P11" s="374" t="s">
        <v>15</v>
      </c>
      <c r="Q11" s="375"/>
      <c r="R11" s="375"/>
      <c r="S11" s="375"/>
      <c r="T11" s="374" t="s">
        <v>16</v>
      </c>
      <c r="U11" s="375"/>
      <c r="V11" s="375"/>
      <c r="W11" s="375"/>
      <c r="X11" s="378"/>
    </row>
    <row r="12" spans="1:24" s="1" customFormat="1" ht="15" customHeight="1" thickBot="1" x14ac:dyDescent="0.25">
      <c r="A12" s="348"/>
      <c r="B12" s="348"/>
      <c r="C12" s="387"/>
      <c r="D12" s="355"/>
      <c r="E12" s="356"/>
      <c r="F12" s="357"/>
      <c r="G12" s="361"/>
      <c r="H12" s="362"/>
      <c r="I12" s="363"/>
      <c r="J12" s="366"/>
      <c r="K12" s="367"/>
      <c r="L12" s="367"/>
      <c r="M12" s="371"/>
      <c r="N12" s="372"/>
      <c r="O12" s="373"/>
      <c r="P12" s="376"/>
      <c r="Q12" s="377"/>
      <c r="R12" s="377"/>
      <c r="S12" s="377"/>
      <c r="T12" s="379"/>
      <c r="U12" s="380"/>
      <c r="V12" s="380"/>
      <c r="W12" s="380"/>
      <c r="X12" s="381"/>
    </row>
    <row r="13" spans="1:24" s="1" customFormat="1" ht="30" customHeight="1" thickBot="1" x14ac:dyDescent="0.25">
      <c r="A13" s="348"/>
      <c r="B13" s="348"/>
      <c r="C13" s="388"/>
      <c r="D13" s="270" t="s">
        <v>17</v>
      </c>
      <c r="E13" s="10" t="s">
        <v>18</v>
      </c>
      <c r="F13" s="7" t="s">
        <v>19</v>
      </c>
      <c r="G13" s="270" t="s">
        <v>17</v>
      </c>
      <c r="H13" s="10" t="s">
        <v>20</v>
      </c>
      <c r="I13" s="9" t="s">
        <v>21</v>
      </c>
      <c r="J13" s="271" t="s">
        <v>17</v>
      </c>
      <c r="K13" s="6" t="s">
        <v>22</v>
      </c>
      <c r="L13" s="7" t="s">
        <v>23</v>
      </c>
      <c r="M13" s="270" t="s">
        <v>17</v>
      </c>
      <c r="N13" s="10" t="s">
        <v>24</v>
      </c>
      <c r="O13" s="9" t="s">
        <v>25</v>
      </c>
      <c r="P13" s="270" t="s">
        <v>17</v>
      </c>
      <c r="Q13" s="10" t="s">
        <v>12</v>
      </c>
      <c r="R13" s="6" t="s">
        <v>13</v>
      </c>
      <c r="S13" s="9" t="s">
        <v>26</v>
      </c>
      <c r="T13" s="271" t="s">
        <v>17</v>
      </c>
      <c r="U13" s="11" t="s">
        <v>27</v>
      </c>
      <c r="V13" s="11" t="s">
        <v>28</v>
      </c>
      <c r="W13" s="11" t="s">
        <v>29</v>
      </c>
      <c r="X13" s="11" t="s">
        <v>30</v>
      </c>
    </row>
    <row r="14" spans="1:24" s="1" customFormat="1" ht="15" customHeight="1" x14ac:dyDescent="0.2">
      <c r="A14" s="343" t="s">
        <v>31</v>
      </c>
      <c r="B14" s="263" t="s">
        <v>32</v>
      </c>
      <c r="C14" s="269">
        <f>SUM(C15:C16)</f>
        <v>92024</v>
      </c>
      <c r="D14" s="238">
        <f t="shared" ref="D14:X14" si="0">SUM(D15:D16)</f>
        <v>22777</v>
      </c>
      <c r="E14" s="239">
        <f t="shared" si="0"/>
        <v>10580</v>
      </c>
      <c r="F14" s="240">
        <f t="shared" si="0"/>
        <v>12197</v>
      </c>
      <c r="G14" s="238">
        <f t="shared" si="0"/>
        <v>41122</v>
      </c>
      <c r="H14" s="239">
        <f t="shared" si="0"/>
        <v>25565</v>
      </c>
      <c r="I14" s="240">
        <f t="shared" si="0"/>
        <v>15557</v>
      </c>
      <c r="J14" s="238">
        <f t="shared" si="0"/>
        <v>9647</v>
      </c>
      <c r="K14" s="239">
        <f t="shared" si="0"/>
        <v>9574</v>
      </c>
      <c r="L14" s="240">
        <f t="shared" si="0"/>
        <v>73</v>
      </c>
      <c r="M14" s="238">
        <f t="shared" si="0"/>
        <v>4744</v>
      </c>
      <c r="N14" s="239">
        <f t="shared" si="0"/>
        <v>4744</v>
      </c>
      <c r="O14" s="240">
        <f t="shared" si="0"/>
        <v>0</v>
      </c>
      <c r="P14" s="238">
        <f t="shared" si="0"/>
        <v>3363</v>
      </c>
      <c r="Q14" s="239">
        <f t="shared" si="0"/>
        <v>160</v>
      </c>
      <c r="R14" s="239">
        <f t="shared" si="0"/>
        <v>3203</v>
      </c>
      <c r="S14" s="240">
        <f t="shared" si="0"/>
        <v>0</v>
      </c>
      <c r="T14" s="238">
        <f t="shared" si="0"/>
        <v>10371</v>
      </c>
      <c r="U14" s="239">
        <f t="shared" si="0"/>
        <v>0</v>
      </c>
      <c r="V14" s="239">
        <f t="shared" si="0"/>
        <v>10371</v>
      </c>
      <c r="W14" s="239">
        <f t="shared" si="0"/>
        <v>0</v>
      </c>
      <c r="X14" s="240">
        <f t="shared" si="0"/>
        <v>0</v>
      </c>
    </row>
    <row r="15" spans="1:24" s="1" customFormat="1" ht="15" customHeight="1" x14ac:dyDescent="0.2">
      <c r="A15" s="344"/>
      <c r="B15" s="13" t="s">
        <v>33</v>
      </c>
      <c r="C15" s="14">
        <f>SUM(C17+C18+C19+C21+C22+C23+C24+C25+C26+C28+C29+C30+C31+C32+C33+C34+C35+C36+C37+C38+C39+C40+C41+C42+C43+C44+C45+C46+C47+C48+C49+C50+C51+C53+C54+C55+C56+C58+C60+C61+C62+C63+C64+C65+C66+C67+C68+C69+C70+C71+C72+C73+C74+C75+C76+C77+C79+C80+C81)</f>
        <v>90678</v>
      </c>
      <c r="D15" s="62">
        <f t="shared" ref="D15:X15" si="1">SUM(D17+D18+D19+D21+D22+D23+D24+D25+D26+D28+D29+D30+D31+D32+D33+D34+D35+D36+D37+D38+D39+D40+D41+D42+D43+D44+D45+D46+D47+D48+D49+D50+D51+D53+D54+D55+D56+D58+D60+D61+D62+D63+D64+D65+D66+D67+D68+D69+D70+D71+D72+D73+D74+D75+D76+D77+D79+D80+D81)</f>
        <v>22730</v>
      </c>
      <c r="E15" s="16">
        <f t="shared" si="1"/>
        <v>10580</v>
      </c>
      <c r="F15" s="17">
        <f t="shared" si="1"/>
        <v>12150</v>
      </c>
      <c r="G15" s="62">
        <f t="shared" si="1"/>
        <v>40516</v>
      </c>
      <c r="H15" s="16">
        <f t="shared" si="1"/>
        <v>25313</v>
      </c>
      <c r="I15" s="17">
        <f t="shared" si="1"/>
        <v>15203</v>
      </c>
      <c r="J15" s="62">
        <f t="shared" si="1"/>
        <v>9258</v>
      </c>
      <c r="K15" s="16">
        <f t="shared" si="1"/>
        <v>9185</v>
      </c>
      <c r="L15" s="17">
        <f t="shared" si="1"/>
        <v>73</v>
      </c>
      <c r="M15" s="62">
        <f t="shared" si="1"/>
        <v>4744</v>
      </c>
      <c r="N15" s="16">
        <f t="shared" si="1"/>
        <v>4744</v>
      </c>
      <c r="O15" s="17">
        <f t="shared" si="1"/>
        <v>0</v>
      </c>
      <c r="P15" s="62">
        <f t="shared" si="1"/>
        <v>3363</v>
      </c>
      <c r="Q15" s="16">
        <f t="shared" si="1"/>
        <v>160</v>
      </c>
      <c r="R15" s="16">
        <f t="shared" si="1"/>
        <v>3203</v>
      </c>
      <c r="S15" s="17">
        <f t="shared" si="1"/>
        <v>0</v>
      </c>
      <c r="T15" s="62">
        <f t="shared" si="1"/>
        <v>10067</v>
      </c>
      <c r="U15" s="16">
        <f t="shared" si="1"/>
        <v>0</v>
      </c>
      <c r="V15" s="16">
        <f t="shared" si="1"/>
        <v>10067</v>
      </c>
      <c r="W15" s="16">
        <f t="shared" si="1"/>
        <v>0</v>
      </c>
      <c r="X15" s="17">
        <f t="shared" si="1"/>
        <v>0</v>
      </c>
    </row>
    <row r="16" spans="1:24" s="1" customFormat="1" ht="15" customHeight="1" thickBot="1" x14ac:dyDescent="0.25">
      <c r="A16" s="345"/>
      <c r="B16" s="20" t="s">
        <v>34</v>
      </c>
      <c r="C16" s="260">
        <f>SUM(C20+C27+C52+C57+C59+C78)</f>
        <v>1346</v>
      </c>
      <c r="D16" s="275">
        <f t="shared" ref="D16:X16" si="2">SUM(D20+D27+D52+D57+D59+D78)</f>
        <v>47</v>
      </c>
      <c r="E16" s="276">
        <f t="shared" si="2"/>
        <v>0</v>
      </c>
      <c r="F16" s="277">
        <f t="shared" si="2"/>
        <v>47</v>
      </c>
      <c r="G16" s="63">
        <f t="shared" si="2"/>
        <v>606</v>
      </c>
      <c r="H16" s="22">
        <f t="shared" si="2"/>
        <v>252</v>
      </c>
      <c r="I16" s="23">
        <f t="shared" si="2"/>
        <v>354</v>
      </c>
      <c r="J16" s="63">
        <f t="shared" si="2"/>
        <v>389</v>
      </c>
      <c r="K16" s="22">
        <f t="shared" si="2"/>
        <v>389</v>
      </c>
      <c r="L16" s="23">
        <f t="shared" si="2"/>
        <v>0</v>
      </c>
      <c r="M16" s="63">
        <f t="shared" si="2"/>
        <v>0</v>
      </c>
      <c r="N16" s="22">
        <f t="shared" si="2"/>
        <v>0</v>
      </c>
      <c r="O16" s="23">
        <f t="shared" si="2"/>
        <v>0</v>
      </c>
      <c r="P16" s="63">
        <f t="shared" si="2"/>
        <v>0</v>
      </c>
      <c r="Q16" s="22">
        <f t="shared" si="2"/>
        <v>0</v>
      </c>
      <c r="R16" s="22">
        <f t="shared" si="2"/>
        <v>0</v>
      </c>
      <c r="S16" s="23">
        <f t="shared" si="2"/>
        <v>0</v>
      </c>
      <c r="T16" s="63">
        <f t="shared" si="2"/>
        <v>304</v>
      </c>
      <c r="U16" s="22">
        <f t="shared" si="2"/>
        <v>0</v>
      </c>
      <c r="V16" s="22">
        <f t="shared" si="2"/>
        <v>304</v>
      </c>
      <c r="W16" s="22">
        <f t="shared" si="2"/>
        <v>0</v>
      </c>
      <c r="X16" s="23">
        <f t="shared" si="2"/>
        <v>0</v>
      </c>
    </row>
    <row r="17" spans="1:24" ht="15" customHeight="1" x14ac:dyDescent="0.25">
      <c r="A17" s="64" t="s">
        <v>112</v>
      </c>
      <c r="B17" s="65" t="s">
        <v>33</v>
      </c>
      <c r="C17" s="280">
        <f>SUM(D17+G17+J17+M17+P17+T17)</f>
        <v>33</v>
      </c>
      <c r="D17" s="267">
        <f>SUM(E17:F17)</f>
        <v>0</v>
      </c>
      <c r="E17" s="278">
        <v>0</v>
      </c>
      <c r="F17" s="279">
        <v>0</v>
      </c>
      <c r="G17" s="34">
        <f>SUM(H17:I17)</f>
        <v>0</v>
      </c>
      <c r="H17" s="66">
        <v>0</v>
      </c>
      <c r="I17" s="67">
        <v>0</v>
      </c>
      <c r="J17" s="31">
        <f>SUM(K17:L17)</f>
        <v>0</v>
      </c>
      <c r="K17" s="66">
        <v>0</v>
      </c>
      <c r="L17" s="36">
        <v>0</v>
      </c>
      <c r="M17" s="34">
        <f>SUM(N17:O17)</f>
        <v>33</v>
      </c>
      <c r="N17" s="66">
        <v>33</v>
      </c>
      <c r="O17" s="67">
        <v>0</v>
      </c>
      <c r="P17" s="31">
        <f t="shared" ref="P17:P80" si="3">SUM(Q17:S17)</f>
        <v>0</v>
      </c>
      <c r="Q17" s="66">
        <v>0</v>
      </c>
      <c r="R17" s="66">
        <v>0</v>
      </c>
      <c r="S17" s="36">
        <v>0</v>
      </c>
      <c r="T17" s="34">
        <f>SUM(U17:X17)</f>
        <v>0</v>
      </c>
      <c r="U17" s="66">
        <v>0</v>
      </c>
      <c r="V17" s="66">
        <v>0</v>
      </c>
      <c r="W17" s="66">
        <v>0</v>
      </c>
      <c r="X17" s="36">
        <v>0</v>
      </c>
    </row>
    <row r="18" spans="1:24" ht="15" customHeight="1" x14ac:dyDescent="0.25">
      <c r="A18" s="68" t="s">
        <v>113</v>
      </c>
      <c r="B18" s="69" t="s">
        <v>33</v>
      </c>
      <c r="C18" s="281">
        <f t="shared" ref="C18:C81" si="4">SUM(D18+G18+J18+M18+P18+T18)</f>
        <v>12</v>
      </c>
      <c r="D18" s="42">
        <f t="shared" ref="D18:D81" si="5">SUM(E18:F18)</f>
        <v>0</v>
      </c>
      <c r="E18" s="70">
        <v>0</v>
      </c>
      <c r="F18" s="44">
        <v>0</v>
      </c>
      <c r="G18" s="42">
        <f t="shared" ref="G18:G81" si="6">SUM(H18:I18)</f>
        <v>0</v>
      </c>
      <c r="H18" s="70">
        <v>0</v>
      </c>
      <c r="I18" s="71">
        <v>0</v>
      </c>
      <c r="J18" s="39">
        <f t="shared" ref="J18:J81" si="7">SUM(K18:L18)</f>
        <v>0</v>
      </c>
      <c r="K18" s="70">
        <v>0</v>
      </c>
      <c r="L18" s="44">
        <v>0</v>
      </c>
      <c r="M18" s="42">
        <f t="shared" ref="M18:M81" si="8">SUM(N18:O18)</f>
        <v>12</v>
      </c>
      <c r="N18" s="70">
        <v>12</v>
      </c>
      <c r="O18" s="71">
        <v>0</v>
      </c>
      <c r="P18" s="39">
        <f t="shared" si="3"/>
        <v>0</v>
      </c>
      <c r="Q18" s="70">
        <v>0</v>
      </c>
      <c r="R18" s="70">
        <v>0</v>
      </c>
      <c r="S18" s="44">
        <v>0</v>
      </c>
      <c r="T18" s="42">
        <f t="shared" ref="T18:T81" si="9">SUM(U18:X18)</f>
        <v>0</v>
      </c>
      <c r="U18" s="70">
        <v>0</v>
      </c>
      <c r="V18" s="70">
        <v>0</v>
      </c>
      <c r="W18" s="70">
        <v>0</v>
      </c>
      <c r="X18" s="44">
        <v>0</v>
      </c>
    </row>
    <row r="19" spans="1:24" ht="15" customHeight="1" x14ac:dyDescent="0.25">
      <c r="A19" s="68" t="s">
        <v>114</v>
      </c>
      <c r="B19" s="69" t="s">
        <v>33</v>
      </c>
      <c r="C19" s="281">
        <f t="shared" si="4"/>
        <v>303</v>
      </c>
      <c r="D19" s="42">
        <f t="shared" si="5"/>
        <v>71</v>
      </c>
      <c r="E19" s="70">
        <v>44</v>
      </c>
      <c r="F19" s="44">
        <v>27</v>
      </c>
      <c r="G19" s="42">
        <f t="shared" si="6"/>
        <v>82</v>
      </c>
      <c r="H19" s="70">
        <v>35</v>
      </c>
      <c r="I19" s="71">
        <v>47</v>
      </c>
      <c r="J19" s="39">
        <f t="shared" si="7"/>
        <v>27</v>
      </c>
      <c r="K19" s="70">
        <v>27</v>
      </c>
      <c r="L19" s="44">
        <v>0</v>
      </c>
      <c r="M19" s="42">
        <f t="shared" si="8"/>
        <v>93</v>
      </c>
      <c r="N19" s="70">
        <v>93</v>
      </c>
      <c r="O19" s="71">
        <v>0</v>
      </c>
      <c r="P19" s="39">
        <f t="shared" si="3"/>
        <v>0</v>
      </c>
      <c r="Q19" s="70">
        <v>0</v>
      </c>
      <c r="R19" s="70">
        <v>0</v>
      </c>
      <c r="S19" s="44">
        <v>0</v>
      </c>
      <c r="T19" s="42">
        <f t="shared" si="9"/>
        <v>30</v>
      </c>
      <c r="U19" s="70">
        <v>0</v>
      </c>
      <c r="V19" s="70">
        <v>30</v>
      </c>
      <c r="W19" s="70">
        <v>0</v>
      </c>
      <c r="X19" s="44">
        <v>0</v>
      </c>
    </row>
    <row r="20" spans="1:24" ht="15" customHeight="1" x14ac:dyDescent="0.25">
      <c r="A20" s="68" t="s">
        <v>114</v>
      </c>
      <c r="B20" s="69" t="s">
        <v>34</v>
      </c>
      <c r="C20" s="281">
        <f t="shared" si="4"/>
        <v>47</v>
      </c>
      <c r="D20" s="42">
        <f t="shared" si="5"/>
        <v>47</v>
      </c>
      <c r="E20" s="70">
        <v>0</v>
      </c>
      <c r="F20" s="44">
        <v>47</v>
      </c>
      <c r="G20" s="42">
        <f t="shared" si="6"/>
        <v>0</v>
      </c>
      <c r="H20" s="70">
        <v>0</v>
      </c>
      <c r="I20" s="71">
        <v>0</v>
      </c>
      <c r="J20" s="39">
        <f t="shared" si="7"/>
        <v>0</v>
      </c>
      <c r="K20" s="70">
        <v>0</v>
      </c>
      <c r="L20" s="44">
        <v>0</v>
      </c>
      <c r="M20" s="42">
        <f t="shared" si="8"/>
        <v>0</v>
      </c>
      <c r="N20" s="70">
        <v>0</v>
      </c>
      <c r="O20" s="71">
        <v>0</v>
      </c>
      <c r="P20" s="39">
        <f t="shared" si="3"/>
        <v>0</v>
      </c>
      <c r="Q20" s="70">
        <v>0</v>
      </c>
      <c r="R20" s="70">
        <v>0</v>
      </c>
      <c r="S20" s="44">
        <v>0</v>
      </c>
      <c r="T20" s="42">
        <f t="shared" si="9"/>
        <v>0</v>
      </c>
      <c r="U20" s="70">
        <v>0</v>
      </c>
      <c r="V20" s="70">
        <v>0</v>
      </c>
      <c r="W20" s="70">
        <v>0</v>
      </c>
      <c r="X20" s="44">
        <v>0</v>
      </c>
    </row>
    <row r="21" spans="1:24" ht="15" customHeight="1" x14ac:dyDescent="0.25">
      <c r="A21" s="68" t="s">
        <v>115</v>
      </c>
      <c r="B21" s="69" t="s">
        <v>33</v>
      </c>
      <c r="C21" s="281">
        <f t="shared" si="4"/>
        <v>28</v>
      </c>
      <c r="D21" s="42">
        <f t="shared" si="5"/>
        <v>7</v>
      </c>
      <c r="E21" s="70">
        <v>0</v>
      </c>
      <c r="F21" s="44">
        <v>7</v>
      </c>
      <c r="G21" s="42">
        <f t="shared" si="6"/>
        <v>21</v>
      </c>
      <c r="H21" s="70">
        <v>21</v>
      </c>
      <c r="I21" s="71">
        <v>0</v>
      </c>
      <c r="J21" s="39">
        <f t="shared" si="7"/>
        <v>0</v>
      </c>
      <c r="K21" s="70">
        <v>0</v>
      </c>
      <c r="L21" s="44">
        <v>0</v>
      </c>
      <c r="M21" s="42">
        <f t="shared" si="8"/>
        <v>0</v>
      </c>
      <c r="N21" s="70">
        <v>0</v>
      </c>
      <c r="O21" s="71">
        <v>0</v>
      </c>
      <c r="P21" s="39">
        <f t="shared" si="3"/>
        <v>0</v>
      </c>
      <c r="Q21" s="70">
        <v>0</v>
      </c>
      <c r="R21" s="70">
        <v>0</v>
      </c>
      <c r="S21" s="44">
        <v>0</v>
      </c>
      <c r="T21" s="42">
        <f t="shared" si="9"/>
        <v>0</v>
      </c>
      <c r="U21" s="70">
        <v>0</v>
      </c>
      <c r="V21" s="70">
        <v>0</v>
      </c>
      <c r="W21" s="70">
        <v>0</v>
      </c>
      <c r="X21" s="44">
        <v>0</v>
      </c>
    </row>
    <row r="22" spans="1:24" ht="15" customHeight="1" x14ac:dyDescent="0.25">
      <c r="A22" s="68" t="s">
        <v>116</v>
      </c>
      <c r="B22" s="69" t="s">
        <v>33</v>
      </c>
      <c r="C22" s="281">
        <f t="shared" si="4"/>
        <v>12</v>
      </c>
      <c r="D22" s="42">
        <f t="shared" si="5"/>
        <v>0</v>
      </c>
      <c r="E22" s="70">
        <v>0</v>
      </c>
      <c r="F22" s="44">
        <v>0</v>
      </c>
      <c r="G22" s="42">
        <f t="shared" si="6"/>
        <v>0</v>
      </c>
      <c r="H22" s="70">
        <v>0</v>
      </c>
      <c r="I22" s="71">
        <v>0</v>
      </c>
      <c r="J22" s="39">
        <f t="shared" si="7"/>
        <v>0</v>
      </c>
      <c r="K22" s="70">
        <v>0</v>
      </c>
      <c r="L22" s="44">
        <v>0</v>
      </c>
      <c r="M22" s="42">
        <f t="shared" si="8"/>
        <v>12</v>
      </c>
      <c r="N22" s="70">
        <v>12</v>
      </c>
      <c r="O22" s="71">
        <v>0</v>
      </c>
      <c r="P22" s="39">
        <f t="shared" si="3"/>
        <v>0</v>
      </c>
      <c r="Q22" s="70">
        <v>0</v>
      </c>
      <c r="R22" s="70">
        <v>0</v>
      </c>
      <c r="S22" s="44">
        <v>0</v>
      </c>
      <c r="T22" s="42">
        <f t="shared" si="9"/>
        <v>0</v>
      </c>
      <c r="U22" s="70">
        <v>0</v>
      </c>
      <c r="V22" s="70">
        <v>0</v>
      </c>
      <c r="W22" s="70">
        <v>0</v>
      </c>
      <c r="X22" s="44">
        <v>0</v>
      </c>
    </row>
    <row r="23" spans="1:24" ht="15" customHeight="1" x14ac:dyDescent="0.25">
      <c r="A23" s="68" t="s">
        <v>117</v>
      </c>
      <c r="B23" s="69" t="s">
        <v>33</v>
      </c>
      <c r="C23" s="281">
        <f t="shared" si="4"/>
        <v>46</v>
      </c>
      <c r="D23" s="42">
        <f t="shared" si="5"/>
        <v>0</v>
      </c>
      <c r="E23" s="70">
        <v>0</v>
      </c>
      <c r="F23" s="44">
        <v>0</v>
      </c>
      <c r="G23" s="42">
        <f t="shared" si="6"/>
        <v>0</v>
      </c>
      <c r="H23" s="70">
        <v>0</v>
      </c>
      <c r="I23" s="71">
        <v>0</v>
      </c>
      <c r="J23" s="39">
        <f t="shared" si="7"/>
        <v>0</v>
      </c>
      <c r="K23" s="70">
        <v>0</v>
      </c>
      <c r="L23" s="44">
        <v>0</v>
      </c>
      <c r="M23" s="42">
        <f t="shared" si="8"/>
        <v>46</v>
      </c>
      <c r="N23" s="70">
        <v>46</v>
      </c>
      <c r="O23" s="71">
        <v>0</v>
      </c>
      <c r="P23" s="39">
        <f t="shared" si="3"/>
        <v>0</v>
      </c>
      <c r="Q23" s="70">
        <v>0</v>
      </c>
      <c r="R23" s="70">
        <v>0</v>
      </c>
      <c r="S23" s="44">
        <v>0</v>
      </c>
      <c r="T23" s="42">
        <f t="shared" si="9"/>
        <v>0</v>
      </c>
      <c r="U23" s="70">
        <v>0</v>
      </c>
      <c r="V23" s="70">
        <v>0</v>
      </c>
      <c r="W23" s="70">
        <v>0</v>
      </c>
      <c r="X23" s="44">
        <v>0</v>
      </c>
    </row>
    <row r="24" spans="1:24" ht="15" customHeight="1" x14ac:dyDescent="0.25">
      <c r="A24" s="68" t="s">
        <v>118</v>
      </c>
      <c r="B24" s="69" t="s">
        <v>33</v>
      </c>
      <c r="C24" s="281">
        <f t="shared" si="4"/>
        <v>60</v>
      </c>
      <c r="D24" s="42">
        <f t="shared" si="5"/>
        <v>0</v>
      </c>
      <c r="E24" s="70">
        <v>0</v>
      </c>
      <c r="F24" s="44">
        <v>0</v>
      </c>
      <c r="G24" s="42">
        <f t="shared" si="6"/>
        <v>0</v>
      </c>
      <c r="H24" s="70">
        <v>0</v>
      </c>
      <c r="I24" s="71">
        <v>0</v>
      </c>
      <c r="J24" s="39">
        <f t="shared" si="7"/>
        <v>0</v>
      </c>
      <c r="K24" s="70">
        <v>0</v>
      </c>
      <c r="L24" s="44">
        <v>0</v>
      </c>
      <c r="M24" s="42">
        <f t="shared" si="8"/>
        <v>60</v>
      </c>
      <c r="N24" s="70">
        <v>60</v>
      </c>
      <c r="O24" s="71">
        <v>0</v>
      </c>
      <c r="P24" s="39">
        <f t="shared" si="3"/>
        <v>0</v>
      </c>
      <c r="Q24" s="70">
        <v>0</v>
      </c>
      <c r="R24" s="70">
        <v>0</v>
      </c>
      <c r="S24" s="44">
        <v>0</v>
      </c>
      <c r="T24" s="42">
        <f t="shared" si="9"/>
        <v>0</v>
      </c>
      <c r="U24" s="70">
        <v>0</v>
      </c>
      <c r="V24" s="70">
        <v>0</v>
      </c>
      <c r="W24" s="70">
        <v>0</v>
      </c>
      <c r="X24" s="44">
        <v>0</v>
      </c>
    </row>
    <row r="25" spans="1:24" ht="15" customHeight="1" x14ac:dyDescent="0.25">
      <c r="A25" s="68" t="s">
        <v>119</v>
      </c>
      <c r="B25" s="69" t="s">
        <v>33</v>
      </c>
      <c r="C25" s="281">
        <f t="shared" si="4"/>
        <v>496</v>
      </c>
      <c r="D25" s="42">
        <f t="shared" si="5"/>
        <v>150</v>
      </c>
      <c r="E25" s="70">
        <v>117</v>
      </c>
      <c r="F25" s="44">
        <v>33</v>
      </c>
      <c r="G25" s="42">
        <f t="shared" si="6"/>
        <v>184</v>
      </c>
      <c r="H25" s="70">
        <v>88</v>
      </c>
      <c r="I25" s="71">
        <v>96</v>
      </c>
      <c r="J25" s="39">
        <f t="shared" si="7"/>
        <v>36</v>
      </c>
      <c r="K25" s="70">
        <v>36</v>
      </c>
      <c r="L25" s="44">
        <v>0</v>
      </c>
      <c r="M25" s="42">
        <f t="shared" si="8"/>
        <v>78</v>
      </c>
      <c r="N25" s="70">
        <v>78</v>
      </c>
      <c r="O25" s="71">
        <v>0</v>
      </c>
      <c r="P25" s="39">
        <f t="shared" si="3"/>
        <v>0</v>
      </c>
      <c r="Q25" s="70">
        <v>0</v>
      </c>
      <c r="R25" s="70">
        <v>0</v>
      </c>
      <c r="S25" s="44">
        <v>0</v>
      </c>
      <c r="T25" s="42">
        <f t="shared" si="9"/>
        <v>48</v>
      </c>
      <c r="U25" s="70">
        <v>0</v>
      </c>
      <c r="V25" s="70">
        <v>48</v>
      </c>
      <c r="W25" s="70">
        <v>0</v>
      </c>
      <c r="X25" s="44">
        <v>0</v>
      </c>
    </row>
    <row r="26" spans="1:24" ht="15" customHeight="1" x14ac:dyDescent="0.25">
      <c r="A26" s="68" t="s">
        <v>120</v>
      </c>
      <c r="B26" s="69" t="s">
        <v>33</v>
      </c>
      <c r="C26" s="281">
        <f t="shared" si="4"/>
        <v>1379</v>
      </c>
      <c r="D26" s="42">
        <f t="shared" si="5"/>
        <v>237</v>
      </c>
      <c r="E26" s="70">
        <v>68</v>
      </c>
      <c r="F26" s="44">
        <v>169</v>
      </c>
      <c r="G26" s="42">
        <f t="shared" si="6"/>
        <v>814</v>
      </c>
      <c r="H26" s="70">
        <v>512</v>
      </c>
      <c r="I26" s="71">
        <v>302</v>
      </c>
      <c r="J26" s="39">
        <f t="shared" si="7"/>
        <v>163</v>
      </c>
      <c r="K26" s="70">
        <v>163</v>
      </c>
      <c r="L26" s="44">
        <v>0</v>
      </c>
      <c r="M26" s="42">
        <f t="shared" si="8"/>
        <v>165</v>
      </c>
      <c r="N26" s="70">
        <v>165</v>
      </c>
      <c r="O26" s="71">
        <v>0</v>
      </c>
      <c r="P26" s="39">
        <f t="shared" si="3"/>
        <v>0</v>
      </c>
      <c r="Q26" s="70">
        <v>0</v>
      </c>
      <c r="R26" s="70">
        <v>0</v>
      </c>
      <c r="S26" s="44">
        <v>0</v>
      </c>
      <c r="T26" s="42">
        <f t="shared" si="9"/>
        <v>0</v>
      </c>
      <c r="U26" s="70">
        <v>0</v>
      </c>
      <c r="V26" s="70">
        <v>0</v>
      </c>
      <c r="W26" s="70">
        <v>0</v>
      </c>
      <c r="X26" s="44">
        <v>0</v>
      </c>
    </row>
    <row r="27" spans="1:24" ht="15" customHeight="1" x14ac:dyDescent="0.25">
      <c r="A27" s="68" t="s">
        <v>120</v>
      </c>
      <c r="B27" s="69" t="s">
        <v>34</v>
      </c>
      <c r="C27" s="281">
        <f t="shared" si="4"/>
        <v>147</v>
      </c>
      <c r="D27" s="42">
        <f t="shared" si="5"/>
        <v>0</v>
      </c>
      <c r="E27" s="70">
        <v>0</v>
      </c>
      <c r="F27" s="44">
        <v>0</v>
      </c>
      <c r="G27" s="42">
        <f t="shared" si="6"/>
        <v>0</v>
      </c>
      <c r="H27" s="70">
        <v>0</v>
      </c>
      <c r="I27" s="71">
        <v>0</v>
      </c>
      <c r="J27" s="39">
        <f t="shared" si="7"/>
        <v>0</v>
      </c>
      <c r="K27" s="70">
        <v>0</v>
      </c>
      <c r="L27" s="44">
        <v>0</v>
      </c>
      <c r="M27" s="42">
        <f t="shared" si="8"/>
        <v>0</v>
      </c>
      <c r="N27" s="70">
        <v>0</v>
      </c>
      <c r="O27" s="71">
        <v>0</v>
      </c>
      <c r="P27" s="39">
        <f t="shared" si="3"/>
        <v>0</v>
      </c>
      <c r="Q27" s="70">
        <v>0</v>
      </c>
      <c r="R27" s="70">
        <v>0</v>
      </c>
      <c r="S27" s="44">
        <v>0</v>
      </c>
      <c r="T27" s="42">
        <f t="shared" si="9"/>
        <v>147</v>
      </c>
      <c r="U27" s="70">
        <v>0</v>
      </c>
      <c r="V27" s="70">
        <v>147</v>
      </c>
      <c r="W27" s="70">
        <v>0</v>
      </c>
      <c r="X27" s="44">
        <v>0</v>
      </c>
    </row>
    <row r="28" spans="1:24" ht="15" customHeight="1" x14ac:dyDescent="0.25">
      <c r="A28" s="68" t="s">
        <v>121</v>
      </c>
      <c r="B28" s="69" t="s">
        <v>33</v>
      </c>
      <c r="C28" s="281">
        <f t="shared" si="4"/>
        <v>23</v>
      </c>
      <c r="D28" s="42">
        <f t="shared" si="5"/>
        <v>0</v>
      </c>
      <c r="E28" s="70">
        <v>0</v>
      </c>
      <c r="F28" s="44">
        <v>0</v>
      </c>
      <c r="G28" s="42">
        <f t="shared" si="6"/>
        <v>0</v>
      </c>
      <c r="H28" s="70">
        <v>0</v>
      </c>
      <c r="I28" s="71">
        <v>0</v>
      </c>
      <c r="J28" s="39">
        <f t="shared" si="7"/>
        <v>0</v>
      </c>
      <c r="K28" s="70">
        <v>0</v>
      </c>
      <c r="L28" s="44">
        <v>0</v>
      </c>
      <c r="M28" s="42">
        <f t="shared" si="8"/>
        <v>23</v>
      </c>
      <c r="N28" s="70">
        <v>23</v>
      </c>
      <c r="O28" s="71">
        <v>0</v>
      </c>
      <c r="P28" s="39">
        <f t="shared" si="3"/>
        <v>0</v>
      </c>
      <c r="Q28" s="70">
        <v>0</v>
      </c>
      <c r="R28" s="70">
        <v>0</v>
      </c>
      <c r="S28" s="44">
        <v>0</v>
      </c>
      <c r="T28" s="42">
        <f t="shared" si="9"/>
        <v>0</v>
      </c>
      <c r="U28" s="70">
        <v>0</v>
      </c>
      <c r="V28" s="70">
        <v>0</v>
      </c>
      <c r="W28" s="70">
        <v>0</v>
      </c>
      <c r="X28" s="44">
        <v>0</v>
      </c>
    </row>
    <row r="29" spans="1:24" ht="15" customHeight="1" x14ac:dyDescent="0.25">
      <c r="A29" s="68" t="s">
        <v>122</v>
      </c>
      <c r="B29" s="69" t="s">
        <v>33</v>
      </c>
      <c r="C29" s="281">
        <f t="shared" si="4"/>
        <v>752</v>
      </c>
      <c r="D29" s="42">
        <f t="shared" si="5"/>
        <v>386</v>
      </c>
      <c r="E29" s="70">
        <v>274</v>
      </c>
      <c r="F29" s="44">
        <v>112</v>
      </c>
      <c r="G29" s="42">
        <f t="shared" si="6"/>
        <v>287</v>
      </c>
      <c r="H29" s="70">
        <v>171</v>
      </c>
      <c r="I29" s="71">
        <v>116</v>
      </c>
      <c r="J29" s="39">
        <f t="shared" si="7"/>
        <v>39</v>
      </c>
      <c r="K29" s="70">
        <v>39</v>
      </c>
      <c r="L29" s="44">
        <v>0</v>
      </c>
      <c r="M29" s="42">
        <f t="shared" si="8"/>
        <v>40</v>
      </c>
      <c r="N29" s="70">
        <v>40</v>
      </c>
      <c r="O29" s="71">
        <v>0</v>
      </c>
      <c r="P29" s="39">
        <f t="shared" si="3"/>
        <v>0</v>
      </c>
      <c r="Q29" s="70">
        <v>0</v>
      </c>
      <c r="R29" s="70">
        <v>0</v>
      </c>
      <c r="S29" s="44">
        <v>0</v>
      </c>
      <c r="T29" s="42">
        <f t="shared" si="9"/>
        <v>0</v>
      </c>
      <c r="U29" s="70">
        <v>0</v>
      </c>
      <c r="V29" s="70">
        <v>0</v>
      </c>
      <c r="W29" s="70">
        <v>0</v>
      </c>
      <c r="X29" s="44">
        <v>0</v>
      </c>
    </row>
    <row r="30" spans="1:24" ht="15" customHeight="1" x14ac:dyDescent="0.25">
      <c r="A30" s="68" t="s">
        <v>123</v>
      </c>
      <c r="B30" s="69" t="s">
        <v>33</v>
      </c>
      <c r="C30" s="281">
        <f t="shared" si="4"/>
        <v>64</v>
      </c>
      <c r="D30" s="42">
        <f t="shared" si="5"/>
        <v>0</v>
      </c>
      <c r="E30" s="70">
        <v>0</v>
      </c>
      <c r="F30" s="44">
        <v>0</v>
      </c>
      <c r="G30" s="42">
        <f t="shared" si="6"/>
        <v>0</v>
      </c>
      <c r="H30" s="70">
        <v>0</v>
      </c>
      <c r="I30" s="71">
        <v>0</v>
      </c>
      <c r="J30" s="39">
        <f t="shared" si="7"/>
        <v>0</v>
      </c>
      <c r="K30" s="70">
        <v>0</v>
      </c>
      <c r="L30" s="44">
        <v>0</v>
      </c>
      <c r="M30" s="42">
        <f t="shared" si="8"/>
        <v>64</v>
      </c>
      <c r="N30" s="70">
        <v>64</v>
      </c>
      <c r="O30" s="71">
        <v>0</v>
      </c>
      <c r="P30" s="39">
        <f t="shared" si="3"/>
        <v>0</v>
      </c>
      <c r="Q30" s="70">
        <v>0</v>
      </c>
      <c r="R30" s="70">
        <v>0</v>
      </c>
      <c r="S30" s="44">
        <v>0</v>
      </c>
      <c r="T30" s="42">
        <f t="shared" si="9"/>
        <v>0</v>
      </c>
      <c r="U30" s="70">
        <v>0</v>
      </c>
      <c r="V30" s="70">
        <v>0</v>
      </c>
      <c r="W30" s="70">
        <v>0</v>
      </c>
      <c r="X30" s="44">
        <v>0</v>
      </c>
    </row>
    <row r="31" spans="1:24" ht="15" customHeight="1" x14ac:dyDescent="0.25">
      <c r="A31" s="68" t="s">
        <v>124</v>
      </c>
      <c r="B31" s="69" t="s">
        <v>33</v>
      </c>
      <c r="C31" s="281">
        <f t="shared" si="4"/>
        <v>565</v>
      </c>
      <c r="D31" s="42">
        <f t="shared" si="5"/>
        <v>104</v>
      </c>
      <c r="E31" s="70">
        <v>50</v>
      </c>
      <c r="F31" s="44">
        <v>54</v>
      </c>
      <c r="G31" s="42">
        <f t="shared" si="6"/>
        <v>276</v>
      </c>
      <c r="H31" s="70">
        <v>174</v>
      </c>
      <c r="I31" s="71">
        <v>102</v>
      </c>
      <c r="J31" s="39">
        <f t="shared" si="7"/>
        <v>55</v>
      </c>
      <c r="K31" s="70">
        <v>55</v>
      </c>
      <c r="L31" s="44">
        <v>0</v>
      </c>
      <c r="M31" s="42">
        <f t="shared" si="8"/>
        <v>89</v>
      </c>
      <c r="N31" s="70">
        <v>89</v>
      </c>
      <c r="O31" s="71">
        <v>0</v>
      </c>
      <c r="P31" s="39">
        <f t="shared" si="3"/>
        <v>41</v>
      </c>
      <c r="Q31" s="70">
        <v>16</v>
      </c>
      <c r="R31" s="70">
        <v>25</v>
      </c>
      <c r="S31" s="44">
        <v>0</v>
      </c>
      <c r="T31" s="42">
        <f t="shared" si="9"/>
        <v>0</v>
      </c>
      <c r="U31" s="70">
        <v>0</v>
      </c>
      <c r="V31" s="70">
        <v>0</v>
      </c>
      <c r="W31" s="70">
        <v>0</v>
      </c>
      <c r="X31" s="44">
        <v>0</v>
      </c>
    </row>
    <row r="32" spans="1:24" ht="15" customHeight="1" x14ac:dyDescent="0.25">
      <c r="A32" s="68" t="s">
        <v>125</v>
      </c>
      <c r="B32" s="69" t="s">
        <v>33</v>
      </c>
      <c r="C32" s="281">
        <f t="shared" si="4"/>
        <v>685</v>
      </c>
      <c r="D32" s="42">
        <f t="shared" si="5"/>
        <v>116</v>
      </c>
      <c r="E32" s="70">
        <v>33</v>
      </c>
      <c r="F32" s="44">
        <v>83</v>
      </c>
      <c r="G32" s="42">
        <f t="shared" si="6"/>
        <v>424</v>
      </c>
      <c r="H32" s="70">
        <v>263</v>
      </c>
      <c r="I32" s="71">
        <v>161</v>
      </c>
      <c r="J32" s="39">
        <f t="shared" si="7"/>
        <v>57</v>
      </c>
      <c r="K32" s="70">
        <v>57</v>
      </c>
      <c r="L32" s="44">
        <v>0</v>
      </c>
      <c r="M32" s="42">
        <f t="shared" si="8"/>
        <v>88</v>
      </c>
      <c r="N32" s="70">
        <v>88</v>
      </c>
      <c r="O32" s="71">
        <v>0</v>
      </c>
      <c r="P32" s="39">
        <f t="shared" si="3"/>
        <v>0</v>
      </c>
      <c r="Q32" s="70">
        <v>0</v>
      </c>
      <c r="R32" s="70">
        <v>0</v>
      </c>
      <c r="S32" s="44">
        <v>0</v>
      </c>
      <c r="T32" s="42">
        <f t="shared" si="9"/>
        <v>0</v>
      </c>
      <c r="U32" s="70">
        <v>0</v>
      </c>
      <c r="V32" s="70">
        <v>0</v>
      </c>
      <c r="W32" s="70">
        <v>0</v>
      </c>
      <c r="X32" s="44">
        <v>0</v>
      </c>
    </row>
    <row r="33" spans="1:24" ht="15" customHeight="1" x14ac:dyDescent="0.25">
      <c r="A33" s="68" t="s">
        <v>126</v>
      </c>
      <c r="B33" s="69" t="s">
        <v>33</v>
      </c>
      <c r="C33" s="281">
        <f t="shared" si="4"/>
        <v>150</v>
      </c>
      <c r="D33" s="42">
        <f t="shared" si="5"/>
        <v>26</v>
      </c>
      <c r="E33" s="70">
        <v>10</v>
      </c>
      <c r="F33" s="44">
        <v>16</v>
      </c>
      <c r="G33" s="42">
        <f t="shared" si="6"/>
        <v>88</v>
      </c>
      <c r="H33" s="70">
        <v>60</v>
      </c>
      <c r="I33" s="71">
        <v>28</v>
      </c>
      <c r="J33" s="39">
        <f t="shared" si="7"/>
        <v>0</v>
      </c>
      <c r="K33" s="70">
        <v>0</v>
      </c>
      <c r="L33" s="44">
        <v>0</v>
      </c>
      <c r="M33" s="42">
        <f t="shared" si="8"/>
        <v>36</v>
      </c>
      <c r="N33" s="70">
        <v>36</v>
      </c>
      <c r="O33" s="71">
        <v>0</v>
      </c>
      <c r="P33" s="39">
        <f t="shared" si="3"/>
        <v>0</v>
      </c>
      <c r="Q33" s="70">
        <v>0</v>
      </c>
      <c r="R33" s="70">
        <v>0</v>
      </c>
      <c r="S33" s="44">
        <v>0</v>
      </c>
      <c r="T33" s="42">
        <f t="shared" si="9"/>
        <v>0</v>
      </c>
      <c r="U33" s="70">
        <v>0</v>
      </c>
      <c r="V33" s="70">
        <v>0</v>
      </c>
      <c r="W33" s="70">
        <v>0</v>
      </c>
      <c r="X33" s="44">
        <v>0</v>
      </c>
    </row>
    <row r="34" spans="1:24" ht="15" customHeight="1" x14ac:dyDescent="0.25">
      <c r="A34" s="68" t="s">
        <v>127</v>
      </c>
      <c r="B34" s="69" t="s">
        <v>33</v>
      </c>
      <c r="C34" s="281">
        <f t="shared" si="4"/>
        <v>371</v>
      </c>
      <c r="D34" s="42">
        <f t="shared" si="5"/>
        <v>128</v>
      </c>
      <c r="E34" s="70">
        <v>72</v>
      </c>
      <c r="F34" s="44">
        <v>56</v>
      </c>
      <c r="G34" s="42">
        <f t="shared" si="6"/>
        <v>185</v>
      </c>
      <c r="H34" s="70">
        <v>139</v>
      </c>
      <c r="I34" s="71">
        <v>46</v>
      </c>
      <c r="J34" s="39">
        <f t="shared" si="7"/>
        <v>22</v>
      </c>
      <c r="K34" s="70">
        <v>22</v>
      </c>
      <c r="L34" s="44">
        <v>0</v>
      </c>
      <c r="M34" s="42">
        <f t="shared" si="8"/>
        <v>36</v>
      </c>
      <c r="N34" s="70">
        <v>36</v>
      </c>
      <c r="O34" s="71">
        <v>0</v>
      </c>
      <c r="P34" s="39">
        <f t="shared" si="3"/>
        <v>0</v>
      </c>
      <c r="Q34" s="70">
        <v>0</v>
      </c>
      <c r="R34" s="70">
        <v>0</v>
      </c>
      <c r="S34" s="44">
        <v>0</v>
      </c>
      <c r="T34" s="42">
        <f t="shared" si="9"/>
        <v>0</v>
      </c>
      <c r="U34" s="70">
        <v>0</v>
      </c>
      <c r="V34" s="70">
        <v>0</v>
      </c>
      <c r="W34" s="70">
        <v>0</v>
      </c>
      <c r="X34" s="44">
        <v>0</v>
      </c>
    </row>
    <row r="35" spans="1:24" ht="15" customHeight="1" x14ac:dyDescent="0.25">
      <c r="A35" s="68" t="s">
        <v>128</v>
      </c>
      <c r="B35" s="69" t="s">
        <v>33</v>
      </c>
      <c r="C35" s="281">
        <f t="shared" si="4"/>
        <v>45337</v>
      </c>
      <c r="D35" s="42">
        <f t="shared" si="5"/>
        <v>11588</v>
      </c>
      <c r="E35" s="70">
        <v>5919</v>
      </c>
      <c r="F35" s="44">
        <v>5669</v>
      </c>
      <c r="G35" s="42">
        <f t="shared" si="6"/>
        <v>20691</v>
      </c>
      <c r="H35" s="70">
        <v>12986</v>
      </c>
      <c r="I35" s="71">
        <v>7705</v>
      </c>
      <c r="J35" s="39">
        <f t="shared" si="7"/>
        <v>5079</v>
      </c>
      <c r="K35" s="70">
        <v>5006</v>
      </c>
      <c r="L35" s="44">
        <v>73</v>
      </c>
      <c r="M35" s="42">
        <f t="shared" si="8"/>
        <v>953</v>
      </c>
      <c r="N35" s="70">
        <v>953</v>
      </c>
      <c r="O35" s="71">
        <v>0</v>
      </c>
      <c r="P35" s="39">
        <f t="shared" si="3"/>
        <v>2419</v>
      </c>
      <c r="Q35" s="70">
        <v>10</v>
      </c>
      <c r="R35" s="70">
        <v>2409</v>
      </c>
      <c r="S35" s="44">
        <v>0</v>
      </c>
      <c r="T35" s="42">
        <f t="shared" si="9"/>
        <v>4607</v>
      </c>
      <c r="U35" s="70">
        <v>0</v>
      </c>
      <c r="V35" s="70">
        <v>4607</v>
      </c>
      <c r="W35" s="70">
        <v>0</v>
      </c>
      <c r="X35" s="44">
        <v>0</v>
      </c>
    </row>
    <row r="36" spans="1:24" ht="15" customHeight="1" x14ac:dyDescent="0.25">
      <c r="A36" s="68" t="s">
        <v>129</v>
      </c>
      <c r="B36" s="69" t="s">
        <v>33</v>
      </c>
      <c r="C36" s="281">
        <f t="shared" si="4"/>
        <v>840</v>
      </c>
      <c r="D36" s="42">
        <f t="shared" si="5"/>
        <v>198</v>
      </c>
      <c r="E36" s="70">
        <v>71</v>
      </c>
      <c r="F36" s="44">
        <v>127</v>
      </c>
      <c r="G36" s="42">
        <f t="shared" si="6"/>
        <v>416</v>
      </c>
      <c r="H36" s="70">
        <v>231</v>
      </c>
      <c r="I36" s="71">
        <v>185</v>
      </c>
      <c r="J36" s="39">
        <f t="shared" si="7"/>
        <v>108</v>
      </c>
      <c r="K36" s="70">
        <v>108</v>
      </c>
      <c r="L36" s="44">
        <v>0</v>
      </c>
      <c r="M36" s="42">
        <f t="shared" si="8"/>
        <v>118</v>
      </c>
      <c r="N36" s="70">
        <v>118</v>
      </c>
      <c r="O36" s="71">
        <v>0</v>
      </c>
      <c r="P36" s="39">
        <f t="shared" si="3"/>
        <v>0</v>
      </c>
      <c r="Q36" s="70">
        <v>0</v>
      </c>
      <c r="R36" s="70">
        <v>0</v>
      </c>
      <c r="S36" s="44">
        <v>0</v>
      </c>
      <c r="T36" s="42">
        <f t="shared" si="9"/>
        <v>0</v>
      </c>
      <c r="U36" s="70">
        <v>0</v>
      </c>
      <c r="V36" s="70">
        <v>0</v>
      </c>
      <c r="W36" s="70">
        <v>0</v>
      </c>
      <c r="X36" s="44">
        <v>0</v>
      </c>
    </row>
    <row r="37" spans="1:24" ht="15" customHeight="1" x14ac:dyDescent="0.25">
      <c r="A37" s="68" t="s">
        <v>130</v>
      </c>
      <c r="B37" s="69" t="s">
        <v>33</v>
      </c>
      <c r="C37" s="281">
        <f t="shared" si="4"/>
        <v>887</v>
      </c>
      <c r="D37" s="42">
        <f t="shared" si="5"/>
        <v>270</v>
      </c>
      <c r="E37" s="70">
        <v>105</v>
      </c>
      <c r="F37" s="44">
        <v>165</v>
      </c>
      <c r="G37" s="42">
        <f t="shared" si="6"/>
        <v>443</v>
      </c>
      <c r="H37" s="70">
        <v>264</v>
      </c>
      <c r="I37" s="71">
        <v>179</v>
      </c>
      <c r="J37" s="39">
        <f t="shared" si="7"/>
        <v>116</v>
      </c>
      <c r="K37" s="70">
        <v>116</v>
      </c>
      <c r="L37" s="44">
        <v>0</v>
      </c>
      <c r="M37" s="42">
        <f t="shared" si="8"/>
        <v>58</v>
      </c>
      <c r="N37" s="70">
        <v>58</v>
      </c>
      <c r="O37" s="71">
        <v>0</v>
      </c>
      <c r="P37" s="39">
        <f t="shared" si="3"/>
        <v>0</v>
      </c>
      <c r="Q37" s="70">
        <v>0</v>
      </c>
      <c r="R37" s="70">
        <v>0</v>
      </c>
      <c r="S37" s="44">
        <v>0</v>
      </c>
      <c r="T37" s="42">
        <f t="shared" si="9"/>
        <v>0</v>
      </c>
      <c r="U37" s="70">
        <v>0</v>
      </c>
      <c r="V37" s="70">
        <v>0</v>
      </c>
      <c r="W37" s="70">
        <v>0</v>
      </c>
      <c r="X37" s="44">
        <v>0</v>
      </c>
    </row>
    <row r="38" spans="1:24" ht="15" customHeight="1" x14ac:dyDescent="0.25">
      <c r="A38" s="68" t="s">
        <v>131</v>
      </c>
      <c r="B38" s="69" t="s">
        <v>33</v>
      </c>
      <c r="C38" s="281">
        <f t="shared" si="4"/>
        <v>93</v>
      </c>
      <c r="D38" s="42">
        <f t="shared" si="5"/>
        <v>10</v>
      </c>
      <c r="E38" s="70">
        <v>3</v>
      </c>
      <c r="F38" s="44">
        <v>7</v>
      </c>
      <c r="G38" s="42">
        <f t="shared" si="6"/>
        <v>44</v>
      </c>
      <c r="H38" s="70">
        <v>29</v>
      </c>
      <c r="I38" s="71">
        <v>15</v>
      </c>
      <c r="J38" s="39">
        <f t="shared" si="7"/>
        <v>0</v>
      </c>
      <c r="K38" s="70">
        <v>0</v>
      </c>
      <c r="L38" s="44">
        <v>0</v>
      </c>
      <c r="M38" s="42">
        <f t="shared" si="8"/>
        <v>39</v>
      </c>
      <c r="N38" s="70">
        <v>39</v>
      </c>
      <c r="O38" s="71">
        <v>0</v>
      </c>
      <c r="P38" s="39">
        <f t="shared" si="3"/>
        <v>0</v>
      </c>
      <c r="Q38" s="70">
        <v>0</v>
      </c>
      <c r="R38" s="70">
        <v>0</v>
      </c>
      <c r="S38" s="44">
        <v>0</v>
      </c>
      <c r="T38" s="42">
        <f t="shared" si="9"/>
        <v>0</v>
      </c>
      <c r="U38" s="70">
        <v>0</v>
      </c>
      <c r="V38" s="70">
        <v>0</v>
      </c>
      <c r="W38" s="70">
        <v>0</v>
      </c>
      <c r="X38" s="44">
        <v>0</v>
      </c>
    </row>
    <row r="39" spans="1:24" ht="15" customHeight="1" x14ac:dyDescent="0.25">
      <c r="A39" s="68" t="s">
        <v>132</v>
      </c>
      <c r="B39" s="69" t="s">
        <v>33</v>
      </c>
      <c r="C39" s="281">
        <f t="shared" si="4"/>
        <v>5572</v>
      </c>
      <c r="D39" s="42">
        <f t="shared" si="5"/>
        <v>703</v>
      </c>
      <c r="E39" s="70">
        <v>244</v>
      </c>
      <c r="F39" s="44">
        <v>459</v>
      </c>
      <c r="G39" s="42">
        <f t="shared" si="6"/>
        <v>2383</v>
      </c>
      <c r="H39" s="70">
        <v>1437</v>
      </c>
      <c r="I39" s="71">
        <v>946</v>
      </c>
      <c r="J39" s="39">
        <f t="shared" si="7"/>
        <v>627</v>
      </c>
      <c r="K39" s="70">
        <v>627</v>
      </c>
      <c r="L39" s="44">
        <v>0</v>
      </c>
      <c r="M39" s="42">
        <f t="shared" si="8"/>
        <v>155</v>
      </c>
      <c r="N39" s="70">
        <v>155</v>
      </c>
      <c r="O39" s="71">
        <v>0</v>
      </c>
      <c r="P39" s="39">
        <f t="shared" si="3"/>
        <v>113</v>
      </c>
      <c r="Q39" s="70">
        <v>40</v>
      </c>
      <c r="R39" s="70">
        <v>73</v>
      </c>
      <c r="S39" s="44">
        <v>0</v>
      </c>
      <c r="T39" s="42">
        <f t="shared" si="9"/>
        <v>1591</v>
      </c>
      <c r="U39" s="70">
        <v>0</v>
      </c>
      <c r="V39" s="70">
        <v>1591</v>
      </c>
      <c r="W39" s="70">
        <v>0</v>
      </c>
      <c r="X39" s="44">
        <v>0</v>
      </c>
    </row>
    <row r="40" spans="1:24" ht="15" customHeight="1" x14ac:dyDescent="0.25">
      <c r="A40" s="68" t="s">
        <v>133</v>
      </c>
      <c r="B40" s="69" t="s">
        <v>33</v>
      </c>
      <c r="C40" s="281">
        <f t="shared" si="4"/>
        <v>208</v>
      </c>
      <c r="D40" s="42">
        <f t="shared" si="5"/>
        <v>76</v>
      </c>
      <c r="E40" s="70">
        <v>44</v>
      </c>
      <c r="F40" s="44">
        <v>32</v>
      </c>
      <c r="G40" s="42">
        <f t="shared" si="6"/>
        <v>78</v>
      </c>
      <c r="H40" s="70">
        <v>57</v>
      </c>
      <c r="I40" s="71">
        <v>21</v>
      </c>
      <c r="J40" s="39">
        <f t="shared" si="7"/>
        <v>0</v>
      </c>
      <c r="K40" s="70">
        <v>0</v>
      </c>
      <c r="L40" s="44">
        <v>0</v>
      </c>
      <c r="M40" s="42">
        <f t="shared" si="8"/>
        <v>54</v>
      </c>
      <c r="N40" s="70">
        <v>54</v>
      </c>
      <c r="O40" s="71">
        <v>0</v>
      </c>
      <c r="P40" s="39">
        <f t="shared" si="3"/>
        <v>0</v>
      </c>
      <c r="Q40" s="70">
        <v>0</v>
      </c>
      <c r="R40" s="70">
        <v>0</v>
      </c>
      <c r="S40" s="44">
        <v>0</v>
      </c>
      <c r="T40" s="42">
        <f t="shared" si="9"/>
        <v>0</v>
      </c>
      <c r="U40" s="70">
        <v>0</v>
      </c>
      <c r="V40" s="70">
        <v>0</v>
      </c>
      <c r="W40" s="70">
        <v>0</v>
      </c>
      <c r="X40" s="44">
        <v>0</v>
      </c>
    </row>
    <row r="41" spans="1:24" ht="15" customHeight="1" x14ac:dyDescent="0.25">
      <c r="A41" s="68" t="s">
        <v>134</v>
      </c>
      <c r="B41" s="69" t="s">
        <v>33</v>
      </c>
      <c r="C41" s="281">
        <f t="shared" si="4"/>
        <v>650</v>
      </c>
      <c r="D41" s="42">
        <f t="shared" si="5"/>
        <v>133</v>
      </c>
      <c r="E41" s="70">
        <v>51</v>
      </c>
      <c r="F41" s="44">
        <v>82</v>
      </c>
      <c r="G41" s="42">
        <f t="shared" si="6"/>
        <v>348</v>
      </c>
      <c r="H41" s="70">
        <v>214</v>
      </c>
      <c r="I41" s="71">
        <v>134</v>
      </c>
      <c r="J41" s="39">
        <f t="shared" si="7"/>
        <v>42</v>
      </c>
      <c r="K41" s="70">
        <v>42</v>
      </c>
      <c r="L41" s="44">
        <v>0</v>
      </c>
      <c r="M41" s="42">
        <f t="shared" si="8"/>
        <v>56</v>
      </c>
      <c r="N41" s="70">
        <v>56</v>
      </c>
      <c r="O41" s="71">
        <v>0</v>
      </c>
      <c r="P41" s="39">
        <f t="shared" si="3"/>
        <v>28</v>
      </c>
      <c r="Q41" s="70">
        <v>0</v>
      </c>
      <c r="R41" s="70">
        <v>28</v>
      </c>
      <c r="S41" s="44">
        <v>0</v>
      </c>
      <c r="T41" s="42">
        <f t="shared" si="9"/>
        <v>43</v>
      </c>
      <c r="U41" s="70">
        <v>0</v>
      </c>
      <c r="V41" s="70">
        <v>43</v>
      </c>
      <c r="W41" s="70">
        <v>0</v>
      </c>
      <c r="X41" s="44">
        <v>0</v>
      </c>
    </row>
    <row r="42" spans="1:24" ht="15" customHeight="1" x14ac:dyDescent="0.25">
      <c r="A42" s="68" t="s">
        <v>135</v>
      </c>
      <c r="B42" s="69" t="s">
        <v>33</v>
      </c>
      <c r="C42" s="281">
        <f t="shared" si="4"/>
        <v>114</v>
      </c>
      <c r="D42" s="42">
        <f t="shared" si="5"/>
        <v>42</v>
      </c>
      <c r="E42" s="70">
        <v>19</v>
      </c>
      <c r="F42" s="44">
        <v>23</v>
      </c>
      <c r="G42" s="42">
        <f t="shared" si="6"/>
        <v>16</v>
      </c>
      <c r="H42" s="70">
        <v>16</v>
      </c>
      <c r="I42" s="71">
        <v>0</v>
      </c>
      <c r="J42" s="39">
        <f t="shared" si="7"/>
        <v>0</v>
      </c>
      <c r="K42" s="70">
        <v>0</v>
      </c>
      <c r="L42" s="44">
        <v>0</v>
      </c>
      <c r="M42" s="42">
        <f t="shared" si="8"/>
        <v>39</v>
      </c>
      <c r="N42" s="70">
        <v>39</v>
      </c>
      <c r="O42" s="71">
        <v>0</v>
      </c>
      <c r="P42" s="39">
        <f t="shared" si="3"/>
        <v>0</v>
      </c>
      <c r="Q42" s="70">
        <v>0</v>
      </c>
      <c r="R42" s="70">
        <v>0</v>
      </c>
      <c r="S42" s="44">
        <v>0</v>
      </c>
      <c r="T42" s="42">
        <f t="shared" si="9"/>
        <v>17</v>
      </c>
      <c r="U42" s="70">
        <v>0</v>
      </c>
      <c r="V42" s="70">
        <v>17</v>
      </c>
      <c r="W42" s="70">
        <v>0</v>
      </c>
      <c r="X42" s="44">
        <v>0</v>
      </c>
    </row>
    <row r="43" spans="1:24" ht="15" customHeight="1" x14ac:dyDescent="0.25">
      <c r="A43" s="72" t="s">
        <v>136</v>
      </c>
      <c r="B43" s="69" t="s">
        <v>33</v>
      </c>
      <c r="C43" s="281">
        <f t="shared" si="4"/>
        <v>10041</v>
      </c>
      <c r="D43" s="42">
        <f t="shared" si="5"/>
        <v>2527</v>
      </c>
      <c r="E43" s="70">
        <v>1052</v>
      </c>
      <c r="F43" s="44">
        <v>1475</v>
      </c>
      <c r="G43" s="42">
        <f t="shared" si="6"/>
        <v>4360</v>
      </c>
      <c r="H43" s="70">
        <v>2656</v>
      </c>
      <c r="I43" s="71">
        <v>1704</v>
      </c>
      <c r="J43" s="39">
        <f t="shared" si="7"/>
        <v>1249</v>
      </c>
      <c r="K43" s="70">
        <v>1249</v>
      </c>
      <c r="L43" s="44">
        <v>0</v>
      </c>
      <c r="M43" s="42">
        <f t="shared" si="8"/>
        <v>194</v>
      </c>
      <c r="N43" s="70">
        <v>194</v>
      </c>
      <c r="O43" s="71">
        <v>0</v>
      </c>
      <c r="P43" s="39">
        <f t="shared" si="3"/>
        <v>145</v>
      </c>
      <c r="Q43" s="70">
        <v>34</v>
      </c>
      <c r="R43" s="70">
        <v>111</v>
      </c>
      <c r="S43" s="44">
        <v>0</v>
      </c>
      <c r="T43" s="42">
        <f t="shared" si="9"/>
        <v>1566</v>
      </c>
      <c r="U43" s="70">
        <v>0</v>
      </c>
      <c r="V43" s="70">
        <v>1566</v>
      </c>
      <c r="W43" s="70">
        <v>0</v>
      </c>
      <c r="X43" s="44">
        <v>0</v>
      </c>
    </row>
    <row r="44" spans="1:24" ht="15" customHeight="1" x14ac:dyDescent="0.25">
      <c r="A44" s="68" t="s">
        <v>137</v>
      </c>
      <c r="B44" s="69" t="s">
        <v>33</v>
      </c>
      <c r="C44" s="281">
        <f t="shared" si="4"/>
        <v>184</v>
      </c>
      <c r="D44" s="42">
        <f t="shared" si="5"/>
        <v>50</v>
      </c>
      <c r="E44" s="70">
        <v>28</v>
      </c>
      <c r="F44" s="44">
        <v>22</v>
      </c>
      <c r="G44" s="42">
        <f t="shared" si="6"/>
        <v>85</v>
      </c>
      <c r="H44" s="70">
        <v>54</v>
      </c>
      <c r="I44" s="71">
        <v>31</v>
      </c>
      <c r="J44" s="39">
        <f t="shared" si="7"/>
        <v>0</v>
      </c>
      <c r="K44" s="70">
        <v>0</v>
      </c>
      <c r="L44" s="44">
        <v>0</v>
      </c>
      <c r="M44" s="42">
        <f t="shared" si="8"/>
        <v>49</v>
      </c>
      <c r="N44" s="70">
        <v>49</v>
      </c>
      <c r="O44" s="71">
        <v>0</v>
      </c>
      <c r="P44" s="39">
        <f t="shared" si="3"/>
        <v>0</v>
      </c>
      <c r="Q44" s="70">
        <v>0</v>
      </c>
      <c r="R44" s="70">
        <v>0</v>
      </c>
      <c r="S44" s="44">
        <v>0</v>
      </c>
      <c r="T44" s="42">
        <f t="shared" si="9"/>
        <v>0</v>
      </c>
      <c r="U44" s="70">
        <v>0</v>
      </c>
      <c r="V44" s="70">
        <v>0</v>
      </c>
      <c r="W44" s="70">
        <v>0</v>
      </c>
      <c r="X44" s="44">
        <v>0</v>
      </c>
    </row>
    <row r="45" spans="1:24" ht="15" customHeight="1" x14ac:dyDescent="0.25">
      <c r="A45" s="68" t="s">
        <v>138</v>
      </c>
      <c r="B45" s="69" t="s">
        <v>33</v>
      </c>
      <c r="C45" s="281">
        <f t="shared" si="4"/>
        <v>425</v>
      </c>
      <c r="D45" s="42">
        <f t="shared" si="5"/>
        <v>93</v>
      </c>
      <c r="E45" s="70">
        <v>30</v>
      </c>
      <c r="F45" s="44">
        <v>63</v>
      </c>
      <c r="G45" s="42">
        <f t="shared" si="6"/>
        <v>234</v>
      </c>
      <c r="H45" s="70">
        <v>150</v>
      </c>
      <c r="I45" s="71">
        <v>84</v>
      </c>
      <c r="J45" s="39">
        <f t="shared" si="7"/>
        <v>8</v>
      </c>
      <c r="K45" s="70">
        <v>8</v>
      </c>
      <c r="L45" s="44">
        <v>0</v>
      </c>
      <c r="M45" s="42">
        <f t="shared" si="8"/>
        <v>90</v>
      </c>
      <c r="N45" s="70">
        <v>90</v>
      </c>
      <c r="O45" s="71">
        <v>0</v>
      </c>
      <c r="P45" s="39">
        <f t="shared" si="3"/>
        <v>0</v>
      </c>
      <c r="Q45" s="70">
        <v>0</v>
      </c>
      <c r="R45" s="70">
        <v>0</v>
      </c>
      <c r="S45" s="44">
        <v>0</v>
      </c>
      <c r="T45" s="42">
        <f t="shared" si="9"/>
        <v>0</v>
      </c>
      <c r="U45" s="70">
        <v>0</v>
      </c>
      <c r="V45" s="70">
        <v>0</v>
      </c>
      <c r="W45" s="70">
        <v>0</v>
      </c>
      <c r="X45" s="44">
        <v>0</v>
      </c>
    </row>
    <row r="46" spans="1:24" ht="15" customHeight="1" x14ac:dyDescent="0.25">
      <c r="A46" s="68" t="s">
        <v>139</v>
      </c>
      <c r="B46" s="69" t="s">
        <v>33</v>
      </c>
      <c r="C46" s="281">
        <f t="shared" si="4"/>
        <v>118</v>
      </c>
      <c r="D46" s="42">
        <f t="shared" si="5"/>
        <v>26</v>
      </c>
      <c r="E46" s="70">
        <v>0</v>
      </c>
      <c r="F46" s="44">
        <v>26</v>
      </c>
      <c r="G46" s="42">
        <f t="shared" si="6"/>
        <v>50</v>
      </c>
      <c r="H46" s="70">
        <v>50</v>
      </c>
      <c r="I46" s="71">
        <v>0</v>
      </c>
      <c r="J46" s="39">
        <f t="shared" si="7"/>
        <v>0</v>
      </c>
      <c r="K46" s="70">
        <v>0</v>
      </c>
      <c r="L46" s="44">
        <v>0</v>
      </c>
      <c r="M46" s="42">
        <f t="shared" si="8"/>
        <v>42</v>
      </c>
      <c r="N46" s="70">
        <v>42</v>
      </c>
      <c r="O46" s="71">
        <v>0</v>
      </c>
      <c r="P46" s="39">
        <f t="shared" si="3"/>
        <v>0</v>
      </c>
      <c r="Q46" s="70">
        <v>0</v>
      </c>
      <c r="R46" s="70">
        <v>0</v>
      </c>
      <c r="S46" s="44">
        <v>0</v>
      </c>
      <c r="T46" s="42">
        <f t="shared" si="9"/>
        <v>0</v>
      </c>
      <c r="U46" s="70">
        <v>0</v>
      </c>
      <c r="V46" s="70">
        <v>0</v>
      </c>
      <c r="W46" s="70">
        <v>0</v>
      </c>
      <c r="X46" s="44">
        <v>0</v>
      </c>
    </row>
    <row r="47" spans="1:24" ht="15" customHeight="1" x14ac:dyDescent="0.25">
      <c r="A47" s="68" t="s">
        <v>140</v>
      </c>
      <c r="B47" s="69" t="s">
        <v>33</v>
      </c>
      <c r="C47" s="281">
        <f t="shared" si="4"/>
        <v>76</v>
      </c>
      <c r="D47" s="42">
        <f t="shared" si="5"/>
        <v>0</v>
      </c>
      <c r="E47" s="70">
        <v>0</v>
      </c>
      <c r="F47" s="44">
        <v>0</v>
      </c>
      <c r="G47" s="42">
        <f t="shared" si="6"/>
        <v>0</v>
      </c>
      <c r="H47" s="70">
        <v>0</v>
      </c>
      <c r="I47" s="71">
        <v>0</v>
      </c>
      <c r="J47" s="39">
        <f t="shared" si="7"/>
        <v>0</v>
      </c>
      <c r="K47" s="70">
        <v>0</v>
      </c>
      <c r="L47" s="44">
        <v>0</v>
      </c>
      <c r="M47" s="42">
        <f t="shared" si="8"/>
        <v>76</v>
      </c>
      <c r="N47" s="70">
        <v>76</v>
      </c>
      <c r="O47" s="71">
        <v>0</v>
      </c>
      <c r="P47" s="39">
        <f t="shared" si="3"/>
        <v>0</v>
      </c>
      <c r="Q47" s="70">
        <v>0</v>
      </c>
      <c r="R47" s="70">
        <v>0</v>
      </c>
      <c r="S47" s="44">
        <v>0</v>
      </c>
      <c r="T47" s="42">
        <f t="shared" si="9"/>
        <v>0</v>
      </c>
      <c r="U47" s="70">
        <v>0</v>
      </c>
      <c r="V47" s="70">
        <v>0</v>
      </c>
      <c r="W47" s="70">
        <v>0</v>
      </c>
      <c r="X47" s="44">
        <v>0</v>
      </c>
    </row>
    <row r="48" spans="1:24" ht="15" customHeight="1" x14ac:dyDescent="0.25">
      <c r="A48" s="68" t="s">
        <v>141</v>
      </c>
      <c r="B48" s="69" t="s">
        <v>33</v>
      </c>
      <c r="C48" s="281">
        <f t="shared" si="4"/>
        <v>193</v>
      </c>
      <c r="D48" s="42">
        <f t="shared" si="5"/>
        <v>68</v>
      </c>
      <c r="E48" s="70">
        <v>51</v>
      </c>
      <c r="F48" s="44">
        <v>17</v>
      </c>
      <c r="G48" s="42">
        <f t="shared" si="6"/>
        <v>67</v>
      </c>
      <c r="H48" s="70">
        <v>40</v>
      </c>
      <c r="I48" s="71">
        <v>27</v>
      </c>
      <c r="J48" s="39">
        <f t="shared" si="7"/>
        <v>8</v>
      </c>
      <c r="K48" s="70">
        <v>8</v>
      </c>
      <c r="L48" s="44">
        <v>0</v>
      </c>
      <c r="M48" s="42">
        <f t="shared" si="8"/>
        <v>50</v>
      </c>
      <c r="N48" s="70">
        <v>50</v>
      </c>
      <c r="O48" s="71">
        <v>0</v>
      </c>
      <c r="P48" s="39">
        <f t="shared" si="3"/>
        <v>0</v>
      </c>
      <c r="Q48" s="70">
        <v>0</v>
      </c>
      <c r="R48" s="70">
        <v>0</v>
      </c>
      <c r="S48" s="44">
        <v>0</v>
      </c>
      <c r="T48" s="42">
        <f t="shared" si="9"/>
        <v>0</v>
      </c>
      <c r="U48" s="70">
        <v>0</v>
      </c>
      <c r="V48" s="70">
        <v>0</v>
      </c>
      <c r="W48" s="70">
        <v>0</v>
      </c>
      <c r="X48" s="44">
        <v>0</v>
      </c>
    </row>
    <row r="49" spans="1:24" ht="15" customHeight="1" x14ac:dyDescent="0.25">
      <c r="A49" s="68" t="s">
        <v>142</v>
      </c>
      <c r="B49" s="69" t="s">
        <v>33</v>
      </c>
      <c r="C49" s="281">
        <f t="shared" si="4"/>
        <v>26</v>
      </c>
      <c r="D49" s="42">
        <f t="shared" si="5"/>
        <v>0</v>
      </c>
      <c r="E49" s="70">
        <v>0</v>
      </c>
      <c r="F49" s="44">
        <v>0</v>
      </c>
      <c r="G49" s="42">
        <f t="shared" si="6"/>
        <v>0</v>
      </c>
      <c r="H49" s="70">
        <v>0</v>
      </c>
      <c r="I49" s="71">
        <v>0</v>
      </c>
      <c r="J49" s="39">
        <f t="shared" si="7"/>
        <v>0</v>
      </c>
      <c r="K49" s="70">
        <v>0</v>
      </c>
      <c r="L49" s="44">
        <v>0</v>
      </c>
      <c r="M49" s="42">
        <f t="shared" si="8"/>
        <v>26</v>
      </c>
      <c r="N49" s="70">
        <v>26</v>
      </c>
      <c r="O49" s="71">
        <v>0</v>
      </c>
      <c r="P49" s="39">
        <f t="shared" si="3"/>
        <v>0</v>
      </c>
      <c r="Q49" s="70">
        <v>0</v>
      </c>
      <c r="R49" s="70">
        <v>0</v>
      </c>
      <c r="S49" s="44">
        <v>0</v>
      </c>
      <c r="T49" s="42">
        <f t="shared" si="9"/>
        <v>0</v>
      </c>
      <c r="U49" s="70">
        <v>0</v>
      </c>
      <c r="V49" s="70">
        <v>0</v>
      </c>
      <c r="W49" s="70">
        <v>0</v>
      </c>
      <c r="X49" s="44">
        <v>0</v>
      </c>
    </row>
    <row r="50" spans="1:24" ht="15" customHeight="1" x14ac:dyDescent="0.25">
      <c r="A50" s="68" t="s">
        <v>143</v>
      </c>
      <c r="B50" s="69" t="s">
        <v>33</v>
      </c>
      <c r="C50" s="281">
        <f t="shared" si="4"/>
        <v>157</v>
      </c>
      <c r="D50" s="42">
        <f t="shared" si="5"/>
        <v>62</v>
      </c>
      <c r="E50" s="70">
        <v>24</v>
      </c>
      <c r="F50" s="44">
        <v>38</v>
      </c>
      <c r="G50" s="42">
        <f t="shared" si="6"/>
        <v>56</v>
      </c>
      <c r="H50" s="70">
        <v>56</v>
      </c>
      <c r="I50" s="71">
        <v>0</v>
      </c>
      <c r="J50" s="39">
        <f t="shared" si="7"/>
        <v>0</v>
      </c>
      <c r="K50" s="70">
        <v>0</v>
      </c>
      <c r="L50" s="44">
        <v>0</v>
      </c>
      <c r="M50" s="42">
        <f t="shared" si="8"/>
        <v>39</v>
      </c>
      <c r="N50" s="70">
        <v>39</v>
      </c>
      <c r="O50" s="71">
        <v>0</v>
      </c>
      <c r="P50" s="39">
        <f t="shared" si="3"/>
        <v>0</v>
      </c>
      <c r="Q50" s="70">
        <v>0</v>
      </c>
      <c r="R50" s="70">
        <v>0</v>
      </c>
      <c r="S50" s="44">
        <v>0</v>
      </c>
      <c r="T50" s="42">
        <f t="shared" si="9"/>
        <v>0</v>
      </c>
      <c r="U50" s="70">
        <v>0</v>
      </c>
      <c r="V50" s="70">
        <v>0</v>
      </c>
      <c r="W50" s="70">
        <v>0</v>
      </c>
      <c r="X50" s="44">
        <v>0</v>
      </c>
    </row>
    <row r="51" spans="1:24" ht="15" customHeight="1" x14ac:dyDescent="0.25">
      <c r="A51" s="68" t="s">
        <v>144</v>
      </c>
      <c r="B51" s="69" t="s">
        <v>33</v>
      </c>
      <c r="C51" s="281">
        <f t="shared" si="4"/>
        <v>197</v>
      </c>
      <c r="D51" s="42">
        <f t="shared" si="5"/>
        <v>161</v>
      </c>
      <c r="E51" s="70">
        <v>149</v>
      </c>
      <c r="F51" s="44">
        <v>12</v>
      </c>
      <c r="G51" s="42">
        <f t="shared" si="6"/>
        <v>36</v>
      </c>
      <c r="H51" s="70">
        <v>25</v>
      </c>
      <c r="I51" s="71">
        <v>11</v>
      </c>
      <c r="J51" s="39">
        <f t="shared" si="7"/>
        <v>0</v>
      </c>
      <c r="K51" s="70">
        <v>0</v>
      </c>
      <c r="L51" s="44">
        <v>0</v>
      </c>
      <c r="M51" s="42">
        <f t="shared" si="8"/>
        <v>0</v>
      </c>
      <c r="N51" s="70">
        <v>0</v>
      </c>
      <c r="O51" s="71">
        <v>0</v>
      </c>
      <c r="P51" s="39">
        <f t="shared" si="3"/>
        <v>0</v>
      </c>
      <c r="Q51" s="70">
        <v>0</v>
      </c>
      <c r="R51" s="70">
        <v>0</v>
      </c>
      <c r="S51" s="44">
        <v>0</v>
      </c>
      <c r="T51" s="42">
        <f t="shared" si="9"/>
        <v>0</v>
      </c>
      <c r="U51" s="70">
        <v>0</v>
      </c>
      <c r="V51" s="70">
        <v>0</v>
      </c>
      <c r="W51" s="70">
        <v>0</v>
      </c>
      <c r="X51" s="44">
        <v>0</v>
      </c>
    </row>
    <row r="52" spans="1:24" ht="15" customHeight="1" x14ac:dyDescent="0.25">
      <c r="A52" s="68" t="s">
        <v>144</v>
      </c>
      <c r="B52" s="69" t="s">
        <v>34</v>
      </c>
      <c r="C52" s="281">
        <f t="shared" si="4"/>
        <v>180</v>
      </c>
      <c r="D52" s="42">
        <f t="shared" si="5"/>
        <v>0</v>
      </c>
      <c r="E52" s="70">
        <v>0</v>
      </c>
      <c r="F52" s="44">
        <v>0</v>
      </c>
      <c r="G52" s="42">
        <f t="shared" si="6"/>
        <v>0</v>
      </c>
      <c r="H52" s="70">
        <v>0</v>
      </c>
      <c r="I52" s="71">
        <v>0</v>
      </c>
      <c r="J52" s="39">
        <f t="shared" si="7"/>
        <v>87</v>
      </c>
      <c r="K52" s="70">
        <v>87</v>
      </c>
      <c r="L52" s="44">
        <v>0</v>
      </c>
      <c r="M52" s="42">
        <f t="shared" si="8"/>
        <v>0</v>
      </c>
      <c r="N52" s="70">
        <v>0</v>
      </c>
      <c r="O52" s="71">
        <v>0</v>
      </c>
      <c r="P52" s="39">
        <f t="shared" si="3"/>
        <v>0</v>
      </c>
      <c r="Q52" s="70">
        <v>0</v>
      </c>
      <c r="R52" s="70">
        <v>0</v>
      </c>
      <c r="S52" s="44">
        <v>0</v>
      </c>
      <c r="T52" s="42">
        <f t="shared" si="9"/>
        <v>93</v>
      </c>
      <c r="U52" s="70">
        <v>0</v>
      </c>
      <c r="V52" s="70">
        <v>93</v>
      </c>
      <c r="W52" s="70">
        <v>0</v>
      </c>
      <c r="X52" s="44">
        <v>0</v>
      </c>
    </row>
    <row r="53" spans="1:24" ht="15" customHeight="1" x14ac:dyDescent="0.25">
      <c r="A53" s="68" t="s">
        <v>145</v>
      </c>
      <c r="B53" s="69" t="s">
        <v>33</v>
      </c>
      <c r="C53" s="281">
        <f t="shared" si="4"/>
        <v>576</v>
      </c>
      <c r="D53" s="42">
        <f t="shared" si="5"/>
        <v>93</v>
      </c>
      <c r="E53" s="70">
        <v>24</v>
      </c>
      <c r="F53" s="44">
        <v>69</v>
      </c>
      <c r="G53" s="42">
        <f t="shared" si="6"/>
        <v>144</v>
      </c>
      <c r="H53" s="70">
        <v>91</v>
      </c>
      <c r="I53" s="71">
        <v>53</v>
      </c>
      <c r="J53" s="39">
        <f t="shared" si="7"/>
        <v>39</v>
      </c>
      <c r="K53" s="70">
        <v>39</v>
      </c>
      <c r="L53" s="44">
        <v>0</v>
      </c>
      <c r="M53" s="42">
        <f t="shared" si="8"/>
        <v>48</v>
      </c>
      <c r="N53" s="70">
        <v>48</v>
      </c>
      <c r="O53" s="71">
        <v>0</v>
      </c>
      <c r="P53" s="39">
        <f t="shared" si="3"/>
        <v>0</v>
      </c>
      <c r="Q53" s="70">
        <v>0</v>
      </c>
      <c r="R53" s="70">
        <v>0</v>
      </c>
      <c r="S53" s="44">
        <v>0</v>
      </c>
      <c r="T53" s="42">
        <f t="shared" si="9"/>
        <v>252</v>
      </c>
      <c r="U53" s="70">
        <v>0</v>
      </c>
      <c r="V53" s="70">
        <v>252</v>
      </c>
      <c r="W53" s="70">
        <v>0</v>
      </c>
      <c r="X53" s="44">
        <v>0</v>
      </c>
    </row>
    <row r="54" spans="1:24" ht="15" customHeight="1" x14ac:dyDescent="0.25">
      <c r="A54" s="68" t="s">
        <v>146</v>
      </c>
      <c r="B54" s="69" t="s">
        <v>33</v>
      </c>
      <c r="C54" s="281">
        <f t="shared" si="4"/>
        <v>732</v>
      </c>
      <c r="D54" s="42">
        <f t="shared" si="5"/>
        <v>144</v>
      </c>
      <c r="E54" s="70">
        <v>64</v>
      </c>
      <c r="F54" s="44">
        <v>80</v>
      </c>
      <c r="G54" s="42">
        <f t="shared" si="6"/>
        <v>407</v>
      </c>
      <c r="H54" s="70">
        <v>255</v>
      </c>
      <c r="I54" s="71">
        <v>152</v>
      </c>
      <c r="J54" s="39">
        <f t="shared" si="7"/>
        <v>80</v>
      </c>
      <c r="K54" s="70">
        <v>80</v>
      </c>
      <c r="L54" s="44">
        <v>0</v>
      </c>
      <c r="M54" s="42">
        <f t="shared" si="8"/>
        <v>80</v>
      </c>
      <c r="N54" s="70">
        <v>80</v>
      </c>
      <c r="O54" s="71">
        <v>0</v>
      </c>
      <c r="P54" s="39">
        <f t="shared" si="3"/>
        <v>21</v>
      </c>
      <c r="Q54" s="70">
        <v>0</v>
      </c>
      <c r="R54" s="70">
        <v>21</v>
      </c>
      <c r="S54" s="44">
        <v>0</v>
      </c>
      <c r="T54" s="42">
        <f t="shared" si="9"/>
        <v>0</v>
      </c>
      <c r="U54" s="70">
        <v>0</v>
      </c>
      <c r="V54" s="70">
        <v>0</v>
      </c>
      <c r="W54" s="70">
        <v>0</v>
      </c>
      <c r="X54" s="44">
        <v>0</v>
      </c>
    </row>
    <row r="55" spans="1:24" ht="15" customHeight="1" x14ac:dyDescent="0.25">
      <c r="A55" s="68" t="s">
        <v>147</v>
      </c>
      <c r="B55" s="69" t="s">
        <v>33</v>
      </c>
      <c r="C55" s="281">
        <f t="shared" si="4"/>
        <v>365</v>
      </c>
      <c r="D55" s="42">
        <f t="shared" si="5"/>
        <v>111</v>
      </c>
      <c r="E55" s="70">
        <v>42</v>
      </c>
      <c r="F55" s="44">
        <v>69</v>
      </c>
      <c r="G55" s="42">
        <f t="shared" si="6"/>
        <v>230</v>
      </c>
      <c r="H55" s="70">
        <v>150</v>
      </c>
      <c r="I55" s="71">
        <v>80</v>
      </c>
      <c r="J55" s="39">
        <f t="shared" si="7"/>
        <v>24</v>
      </c>
      <c r="K55" s="70">
        <v>24</v>
      </c>
      <c r="L55" s="44">
        <v>0</v>
      </c>
      <c r="M55" s="42">
        <f t="shared" si="8"/>
        <v>0</v>
      </c>
      <c r="N55" s="70">
        <v>0</v>
      </c>
      <c r="O55" s="71">
        <v>0</v>
      </c>
      <c r="P55" s="39">
        <f t="shared" si="3"/>
        <v>0</v>
      </c>
      <c r="Q55" s="70">
        <v>0</v>
      </c>
      <c r="R55" s="70">
        <v>0</v>
      </c>
      <c r="S55" s="44">
        <v>0</v>
      </c>
      <c r="T55" s="42">
        <f t="shared" si="9"/>
        <v>0</v>
      </c>
      <c r="U55" s="70">
        <v>0</v>
      </c>
      <c r="V55" s="70">
        <v>0</v>
      </c>
      <c r="W55" s="70">
        <v>0</v>
      </c>
      <c r="X55" s="44">
        <v>0</v>
      </c>
    </row>
    <row r="56" spans="1:24" ht="15" customHeight="1" x14ac:dyDescent="0.25">
      <c r="A56" s="68" t="s">
        <v>148</v>
      </c>
      <c r="B56" s="69" t="s">
        <v>33</v>
      </c>
      <c r="C56" s="281">
        <f t="shared" si="4"/>
        <v>1589</v>
      </c>
      <c r="D56" s="42">
        <f t="shared" si="5"/>
        <v>520</v>
      </c>
      <c r="E56" s="70">
        <v>234</v>
      </c>
      <c r="F56" s="44">
        <v>286</v>
      </c>
      <c r="G56" s="42">
        <f t="shared" si="6"/>
        <v>651</v>
      </c>
      <c r="H56" s="70">
        <v>351</v>
      </c>
      <c r="I56" s="71">
        <v>300</v>
      </c>
      <c r="J56" s="39">
        <f t="shared" si="7"/>
        <v>171</v>
      </c>
      <c r="K56" s="70">
        <v>171</v>
      </c>
      <c r="L56" s="44">
        <v>0</v>
      </c>
      <c r="M56" s="42">
        <f t="shared" si="8"/>
        <v>79</v>
      </c>
      <c r="N56" s="70">
        <v>79</v>
      </c>
      <c r="O56" s="71">
        <v>0</v>
      </c>
      <c r="P56" s="39">
        <f t="shared" si="3"/>
        <v>81</v>
      </c>
      <c r="Q56" s="70">
        <v>0</v>
      </c>
      <c r="R56" s="70">
        <v>81</v>
      </c>
      <c r="S56" s="44">
        <v>0</v>
      </c>
      <c r="T56" s="42">
        <f t="shared" si="9"/>
        <v>87</v>
      </c>
      <c r="U56" s="70">
        <v>0</v>
      </c>
      <c r="V56" s="70">
        <v>87</v>
      </c>
      <c r="W56" s="70">
        <v>0</v>
      </c>
      <c r="X56" s="44">
        <v>0</v>
      </c>
    </row>
    <row r="57" spans="1:24" ht="15" customHeight="1" x14ac:dyDescent="0.25">
      <c r="A57" s="68" t="s">
        <v>148</v>
      </c>
      <c r="B57" s="69" t="s">
        <v>34</v>
      </c>
      <c r="C57" s="281">
        <f t="shared" si="4"/>
        <v>104</v>
      </c>
      <c r="D57" s="42">
        <f t="shared" si="5"/>
        <v>0</v>
      </c>
      <c r="E57" s="70">
        <v>0</v>
      </c>
      <c r="F57" s="44">
        <v>0</v>
      </c>
      <c r="G57" s="42">
        <f t="shared" si="6"/>
        <v>0</v>
      </c>
      <c r="H57" s="70">
        <v>0</v>
      </c>
      <c r="I57" s="71">
        <v>0</v>
      </c>
      <c r="J57" s="39">
        <f t="shared" si="7"/>
        <v>104</v>
      </c>
      <c r="K57" s="70">
        <v>104</v>
      </c>
      <c r="L57" s="44">
        <v>0</v>
      </c>
      <c r="M57" s="42">
        <f t="shared" si="8"/>
        <v>0</v>
      </c>
      <c r="N57" s="70">
        <v>0</v>
      </c>
      <c r="O57" s="71">
        <v>0</v>
      </c>
      <c r="P57" s="39">
        <f t="shared" si="3"/>
        <v>0</v>
      </c>
      <c r="Q57" s="70">
        <v>0</v>
      </c>
      <c r="R57" s="70">
        <v>0</v>
      </c>
      <c r="S57" s="44">
        <v>0</v>
      </c>
      <c r="T57" s="42">
        <f t="shared" si="9"/>
        <v>0</v>
      </c>
      <c r="U57" s="70">
        <v>0</v>
      </c>
      <c r="V57" s="70">
        <v>0</v>
      </c>
      <c r="W57" s="70">
        <v>0</v>
      </c>
      <c r="X57" s="44">
        <v>0</v>
      </c>
    </row>
    <row r="58" spans="1:24" ht="15" customHeight="1" x14ac:dyDescent="0.25">
      <c r="A58" s="68" t="s">
        <v>149</v>
      </c>
      <c r="B58" s="69" t="s">
        <v>33</v>
      </c>
      <c r="C58" s="281">
        <f t="shared" si="4"/>
        <v>407</v>
      </c>
      <c r="D58" s="42">
        <f t="shared" si="5"/>
        <v>101</v>
      </c>
      <c r="E58" s="70">
        <v>19</v>
      </c>
      <c r="F58" s="44">
        <v>82</v>
      </c>
      <c r="G58" s="42">
        <f t="shared" si="6"/>
        <v>256</v>
      </c>
      <c r="H58" s="70">
        <v>204</v>
      </c>
      <c r="I58" s="71">
        <v>52</v>
      </c>
      <c r="J58" s="39">
        <f t="shared" si="7"/>
        <v>21</v>
      </c>
      <c r="K58" s="70">
        <v>21</v>
      </c>
      <c r="L58" s="44">
        <v>0</v>
      </c>
      <c r="M58" s="42">
        <f t="shared" si="8"/>
        <v>29</v>
      </c>
      <c r="N58" s="70">
        <v>29</v>
      </c>
      <c r="O58" s="71">
        <v>0</v>
      </c>
      <c r="P58" s="39">
        <f t="shared" si="3"/>
        <v>0</v>
      </c>
      <c r="Q58" s="70">
        <v>0</v>
      </c>
      <c r="R58" s="70">
        <v>0</v>
      </c>
      <c r="S58" s="44">
        <v>0</v>
      </c>
      <c r="T58" s="42">
        <f t="shared" si="9"/>
        <v>0</v>
      </c>
      <c r="U58" s="70">
        <v>0</v>
      </c>
      <c r="V58" s="70">
        <v>0</v>
      </c>
      <c r="W58" s="70">
        <v>0</v>
      </c>
      <c r="X58" s="44">
        <v>0</v>
      </c>
    </row>
    <row r="59" spans="1:24" ht="15" customHeight="1" x14ac:dyDescent="0.25">
      <c r="A59" s="68" t="s">
        <v>149</v>
      </c>
      <c r="B59" s="69" t="s">
        <v>34</v>
      </c>
      <c r="C59" s="281">
        <f t="shared" si="4"/>
        <v>813</v>
      </c>
      <c r="D59" s="42">
        <f t="shared" si="5"/>
        <v>0</v>
      </c>
      <c r="E59" s="70">
        <v>0</v>
      </c>
      <c r="F59" s="44">
        <v>0</v>
      </c>
      <c r="G59" s="42">
        <f t="shared" si="6"/>
        <v>551</v>
      </c>
      <c r="H59" s="70">
        <v>252</v>
      </c>
      <c r="I59" s="71">
        <v>299</v>
      </c>
      <c r="J59" s="39">
        <f t="shared" si="7"/>
        <v>198</v>
      </c>
      <c r="K59" s="70">
        <v>198</v>
      </c>
      <c r="L59" s="44">
        <v>0</v>
      </c>
      <c r="M59" s="42">
        <f t="shared" si="8"/>
        <v>0</v>
      </c>
      <c r="N59" s="70">
        <v>0</v>
      </c>
      <c r="O59" s="71">
        <v>0</v>
      </c>
      <c r="P59" s="39">
        <f t="shared" si="3"/>
        <v>0</v>
      </c>
      <c r="Q59" s="70">
        <v>0</v>
      </c>
      <c r="R59" s="70">
        <v>0</v>
      </c>
      <c r="S59" s="44">
        <v>0</v>
      </c>
      <c r="T59" s="42">
        <f t="shared" si="9"/>
        <v>64</v>
      </c>
      <c r="U59" s="70">
        <v>0</v>
      </c>
      <c r="V59" s="70">
        <v>64</v>
      </c>
      <c r="W59" s="70">
        <v>0</v>
      </c>
      <c r="X59" s="44">
        <v>0</v>
      </c>
    </row>
    <row r="60" spans="1:24" ht="15" customHeight="1" x14ac:dyDescent="0.25">
      <c r="A60" s="68" t="s">
        <v>150</v>
      </c>
      <c r="B60" s="69" t="s">
        <v>33</v>
      </c>
      <c r="C60" s="281">
        <f t="shared" si="4"/>
        <v>520</v>
      </c>
      <c r="D60" s="42">
        <f t="shared" si="5"/>
        <v>156</v>
      </c>
      <c r="E60" s="70">
        <v>100</v>
      </c>
      <c r="F60" s="44">
        <v>56</v>
      </c>
      <c r="G60" s="42">
        <f t="shared" si="6"/>
        <v>268</v>
      </c>
      <c r="H60" s="70">
        <v>181</v>
      </c>
      <c r="I60" s="71">
        <v>87</v>
      </c>
      <c r="J60" s="39">
        <f t="shared" si="7"/>
        <v>40</v>
      </c>
      <c r="K60" s="70">
        <v>40</v>
      </c>
      <c r="L60" s="44">
        <v>0</v>
      </c>
      <c r="M60" s="42">
        <f t="shared" si="8"/>
        <v>56</v>
      </c>
      <c r="N60" s="70">
        <v>56</v>
      </c>
      <c r="O60" s="71">
        <v>0</v>
      </c>
      <c r="P60" s="39">
        <f t="shared" si="3"/>
        <v>0</v>
      </c>
      <c r="Q60" s="70">
        <v>0</v>
      </c>
      <c r="R60" s="70">
        <v>0</v>
      </c>
      <c r="S60" s="44">
        <v>0</v>
      </c>
      <c r="T60" s="42">
        <f t="shared" si="9"/>
        <v>0</v>
      </c>
      <c r="U60" s="70">
        <v>0</v>
      </c>
      <c r="V60" s="70">
        <v>0</v>
      </c>
      <c r="W60" s="70">
        <v>0</v>
      </c>
      <c r="X60" s="44">
        <v>0</v>
      </c>
    </row>
    <row r="61" spans="1:24" ht="15" customHeight="1" x14ac:dyDescent="0.25">
      <c r="A61" s="68" t="s">
        <v>151</v>
      </c>
      <c r="B61" s="69" t="s">
        <v>33</v>
      </c>
      <c r="C61" s="281">
        <f t="shared" si="4"/>
        <v>1230</v>
      </c>
      <c r="D61" s="42">
        <f t="shared" si="5"/>
        <v>171</v>
      </c>
      <c r="E61" s="70">
        <v>64</v>
      </c>
      <c r="F61" s="44">
        <v>107</v>
      </c>
      <c r="G61" s="42">
        <f t="shared" si="6"/>
        <v>428</v>
      </c>
      <c r="H61" s="70">
        <v>261</v>
      </c>
      <c r="I61" s="71">
        <v>167</v>
      </c>
      <c r="J61" s="39">
        <f t="shared" si="7"/>
        <v>137</v>
      </c>
      <c r="K61" s="70">
        <v>137</v>
      </c>
      <c r="L61" s="44">
        <v>0</v>
      </c>
      <c r="M61" s="42">
        <f t="shared" si="8"/>
        <v>114</v>
      </c>
      <c r="N61" s="70">
        <v>114</v>
      </c>
      <c r="O61" s="71">
        <v>0</v>
      </c>
      <c r="P61" s="39">
        <f t="shared" si="3"/>
        <v>0</v>
      </c>
      <c r="Q61" s="70">
        <v>0</v>
      </c>
      <c r="R61" s="70">
        <v>0</v>
      </c>
      <c r="S61" s="44">
        <v>0</v>
      </c>
      <c r="T61" s="42">
        <f t="shared" si="9"/>
        <v>380</v>
      </c>
      <c r="U61" s="70">
        <v>0</v>
      </c>
      <c r="V61" s="70">
        <v>380</v>
      </c>
      <c r="W61" s="70">
        <v>0</v>
      </c>
      <c r="X61" s="44">
        <v>0</v>
      </c>
    </row>
    <row r="62" spans="1:24" s="56" customFormat="1" ht="15" customHeight="1" x14ac:dyDescent="0.2">
      <c r="A62" s="68" t="s">
        <v>152</v>
      </c>
      <c r="B62" s="69" t="s">
        <v>33</v>
      </c>
      <c r="C62" s="281">
        <f t="shared" si="4"/>
        <v>83</v>
      </c>
      <c r="D62" s="42">
        <f t="shared" si="5"/>
        <v>0</v>
      </c>
      <c r="E62" s="70">
        <v>0</v>
      </c>
      <c r="F62" s="44">
        <v>0</v>
      </c>
      <c r="G62" s="42">
        <f t="shared" si="6"/>
        <v>0</v>
      </c>
      <c r="H62" s="70">
        <v>0</v>
      </c>
      <c r="I62" s="71">
        <v>0</v>
      </c>
      <c r="J62" s="39">
        <f t="shared" si="7"/>
        <v>0</v>
      </c>
      <c r="K62" s="70">
        <v>0</v>
      </c>
      <c r="L62" s="44">
        <v>0</v>
      </c>
      <c r="M62" s="42">
        <f t="shared" si="8"/>
        <v>0</v>
      </c>
      <c r="N62" s="70">
        <v>0</v>
      </c>
      <c r="O62" s="71">
        <v>0</v>
      </c>
      <c r="P62" s="39">
        <f t="shared" si="3"/>
        <v>0</v>
      </c>
      <c r="Q62" s="70">
        <v>0</v>
      </c>
      <c r="R62" s="70">
        <v>0</v>
      </c>
      <c r="S62" s="44">
        <v>0</v>
      </c>
      <c r="T62" s="42">
        <f t="shared" si="9"/>
        <v>83</v>
      </c>
      <c r="U62" s="70">
        <v>0</v>
      </c>
      <c r="V62" s="70">
        <v>83</v>
      </c>
      <c r="W62" s="70">
        <v>0</v>
      </c>
      <c r="X62" s="44">
        <v>0</v>
      </c>
    </row>
    <row r="63" spans="1:24" s="56" customFormat="1" ht="15" customHeight="1" x14ac:dyDescent="0.2">
      <c r="A63" s="68" t="s">
        <v>153</v>
      </c>
      <c r="B63" s="69" t="s">
        <v>33</v>
      </c>
      <c r="C63" s="281">
        <f t="shared" si="4"/>
        <v>1356</v>
      </c>
      <c r="D63" s="42">
        <f t="shared" si="5"/>
        <v>487</v>
      </c>
      <c r="E63" s="70">
        <v>241</v>
      </c>
      <c r="F63" s="44">
        <v>246</v>
      </c>
      <c r="G63" s="42">
        <f t="shared" si="6"/>
        <v>617</v>
      </c>
      <c r="H63" s="70">
        <v>380</v>
      </c>
      <c r="I63" s="71">
        <v>237</v>
      </c>
      <c r="J63" s="39">
        <f t="shared" si="7"/>
        <v>65</v>
      </c>
      <c r="K63" s="70">
        <v>65</v>
      </c>
      <c r="L63" s="44">
        <v>0</v>
      </c>
      <c r="M63" s="42">
        <f t="shared" si="8"/>
        <v>148</v>
      </c>
      <c r="N63" s="70">
        <v>148</v>
      </c>
      <c r="O63" s="71">
        <v>0</v>
      </c>
      <c r="P63" s="39">
        <f t="shared" si="3"/>
        <v>0</v>
      </c>
      <c r="Q63" s="70">
        <v>0</v>
      </c>
      <c r="R63" s="70">
        <v>0</v>
      </c>
      <c r="S63" s="44">
        <v>0</v>
      </c>
      <c r="T63" s="42">
        <f t="shared" si="9"/>
        <v>39</v>
      </c>
      <c r="U63" s="70">
        <v>0</v>
      </c>
      <c r="V63" s="70">
        <v>39</v>
      </c>
      <c r="W63" s="70">
        <v>0</v>
      </c>
      <c r="X63" s="44">
        <v>0</v>
      </c>
    </row>
    <row r="64" spans="1:24" ht="15" customHeight="1" x14ac:dyDescent="0.25">
      <c r="A64" s="68" t="s">
        <v>154</v>
      </c>
      <c r="B64" s="69" t="s">
        <v>33</v>
      </c>
      <c r="C64" s="281">
        <f t="shared" si="4"/>
        <v>9</v>
      </c>
      <c r="D64" s="42">
        <f t="shared" si="5"/>
        <v>0</v>
      </c>
      <c r="E64" s="70">
        <v>0</v>
      </c>
      <c r="F64" s="44">
        <v>0</v>
      </c>
      <c r="G64" s="42">
        <f t="shared" si="6"/>
        <v>0</v>
      </c>
      <c r="H64" s="70">
        <v>0</v>
      </c>
      <c r="I64" s="71">
        <v>0</v>
      </c>
      <c r="J64" s="39">
        <f t="shared" si="7"/>
        <v>0</v>
      </c>
      <c r="K64" s="70">
        <v>0</v>
      </c>
      <c r="L64" s="44">
        <v>0</v>
      </c>
      <c r="M64" s="42">
        <f t="shared" si="8"/>
        <v>9</v>
      </c>
      <c r="N64" s="70">
        <v>9</v>
      </c>
      <c r="O64" s="71">
        <v>0</v>
      </c>
      <c r="P64" s="39">
        <f t="shared" si="3"/>
        <v>0</v>
      </c>
      <c r="Q64" s="70">
        <v>0</v>
      </c>
      <c r="R64" s="70">
        <v>0</v>
      </c>
      <c r="S64" s="44">
        <v>0</v>
      </c>
      <c r="T64" s="42">
        <f t="shared" si="9"/>
        <v>0</v>
      </c>
      <c r="U64" s="70">
        <v>0</v>
      </c>
      <c r="V64" s="70">
        <v>0</v>
      </c>
      <c r="W64" s="70">
        <v>0</v>
      </c>
      <c r="X64" s="44">
        <v>0</v>
      </c>
    </row>
    <row r="65" spans="1:24" ht="15" customHeight="1" x14ac:dyDescent="0.25">
      <c r="A65" s="68" t="s">
        <v>155</v>
      </c>
      <c r="B65" s="69" t="s">
        <v>33</v>
      </c>
      <c r="C65" s="281">
        <f t="shared" si="4"/>
        <v>25</v>
      </c>
      <c r="D65" s="42">
        <f t="shared" si="5"/>
        <v>6</v>
      </c>
      <c r="E65" s="70">
        <v>1</v>
      </c>
      <c r="F65" s="44">
        <v>5</v>
      </c>
      <c r="G65" s="42">
        <f t="shared" si="6"/>
        <v>19</v>
      </c>
      <c r="H65" s="70">
        <v>16</v>
      </c>
      <c r="I65" s="71">
        <v>3</v>
      </c>
      <c r="J65" s="39">
        <f t="shared" si="7"/>
        <v>0</v>
      </c>
      <c r="K65" s="70">
        <v>0</v>
      </c>
      <c r="L65" s="44">
        <v>0</v>
      </c>
      <c r="M65" s="42">
        <f t="shared" si="8"/>
        <v>0</v>
      </c>
      <c r="N65" s="70">
        <v>0</v>
      </c>
      <c r="O65" s="71">
        <v>0</v>
      </c>
      <c r="P65" s="39">
        <f t="shared" si="3"/>
        <v>0</v>
      </c>
      <c r="Q65" s="70">
        <v>0</v>
      </c>
      <c r="R65" s="70">
        <v>0</v>
      </c>
      <c r="S65" s="44">
        <v>0</v>
      </c>
      <c r="T65" s="42">
        <f t="shared" si="9"/>
        <v>0</v>
      </c>
      <c r="U65" s="70">
        <v>0</v>
      </c>
      <c r="V65" s="70">
        <v>0</v>
      </c>
      <c r="W65" s="70">
        <v>0</v>
      </c>
      <c r="X65" s="44">
        <v>0</v>
      </c>
    </row>
    <row r="66" spans="1:24" ht="15" customHeight="1" x14ac:dyDescent="0.25">
      <c r="A66" s="68" t="s">
        <v>156</v>
      </c>
      <c r="B66" s="69" t="s">
        <v>33</v>
      </c>
      <c r="C66" s="281">
        <f t="shared" si="4"/>
        <v>1355</v>
      </c>
      <c r="D66" s="42">
        <f t="shared" si="5"/>
        <v>433</v>
      </c>
      <c r="E66" s="70">
        <v>106</v>
      </c>
      <c r="F66" s="44">
        <v>327</v>
      </c>
      <c r="G66" s="42">
        <f t="shared" si="6"/>
        <v>657</v>
      </c>
      <c r="H66" s="70">
        <v>358</v>
      </c>
      <c r="I66" s="71">
        <v>299</v>
      </c>
      <c r="J66" s="39">
        <f t="shared" si="7"/>
        <v>168</v>
      </c>
      <c r="K66" s="70">
        <v>168</v>
      </c>
      <c r="L66" s="44">
        <v>0</v>
      </c>
      <c r="M66" s="42">
        <f t="shared" si="8"/>
        <v>97</v>
      </c>
      <c r="N66" s="70">
        <v>97</v>
      </c>
      <c r="O66" s="71">
        <v>0</v>
      </c>
      <c r="P66" s="39">
        <f t="shared" si="3"/>
        <v>0</v>
      </c>
      <c r="Q66" s="70">
        <v>0</v>
      </c>
      <c r="R66" s="70">
        <v>0</v>
      </c>
      <c r="S66" s="44">
        <v>0</v>
      </c>
      <c r="T66" s="42">
        <f t="shared" si="9"/>
        <v>0</v>
      </c>
      <c r="U66" s="70">
        <v>0</v>
      </c>
      <c r="V66" s="70">
        <v>0</v>
      </c>
      <c r="W66" s="70">
        <v>0</v>
      </c>
      <c r="X66" s="44">
        <v>0</v>
      </c>
    </row>
    <row r="67" spans="1:24" ht="15" customHeight="1" x14ac:dyDescent="0.25">
      <c r="A67" s="68" t="s">
        <v>157</v>
      </c>
      <c r="B67" s="69" t="s">
        <v>33</v>
      </c>
      <c r="C67" s="281">
        <f t="shared" si="4"/>
        <v>56</v>
      </c>
      <c r="D67" s="42">
        <f t="shared" si="5"/>
        <v>6</v>
      </c>
      <c r="E67" s="70">
        <v>0</v>
      </c>
      <c r="F67" s="44">
        <v>6</v>
      </c>
      <c r="G67" s="42">
        <f t="shared" si="6"/>
        <v>19</v>
      </c>
      <c r="H67" s="70">
        <v>16</v>
      </c>
      <c r="I67" s="71">
        <v>3</v>
      </c>
      <c r="J67" s="39">
        <f t="shared" si="7"/>
        <v>0</v>
      </c>
      <c r="K67" s="70">
        <v>0</v>
      </c>
      <c r="L67" s="44">
        <v>0</v>
      </c>
      <c r="M67" s="42">
        <f t="shared" si="8"/>
        <v>31</v>
      </c>
      <c r="N67" s="70">
        <v>31</v>
      </c>
      <c r="O67" s="71">
        <v>0</v>
      </c>
      <c r="P67" s="39">
        <f t="shared" si="3"/>
        <v>0</v>
      </c>
      <c r="Q67" s="70">
        <v>0</v>
      </c>
      <c r="R67" s="70">
        <v>0</v>
      </c>
      <c r="S67" s="44">
        <v>0</v>
      </c>
      <c r="T67" s="42">
        <f t="shared" si="9"/>
        <v>0</v>
      </c>
      <c r="U67" s="70">
        <v>0</v>
      </c>
      <c r="V67" s="70">
        <v>0</v>
      </c>
      <c r="W67" s="70">
        <v>0</v>
      </c>
      <c r="X67" s="44">
        <v>0</v>
      </c>
    </row>
    <row r="68" spans="1:24" ht="15" customHeight="1" x14ac:dyDescent="0.25">
      <c r="A68" s="68" t="s">
        <v>158</v>
      </c>
      <c r="B68" s="69" t="s">
        <v>33</v>
      </c>
      <c r="C68" s="281">
        <f t="shared" si="4"/>
        <v>3674</v>
      </c>
      <c r="D68" s="42">
        <f t="shared" si="5"/>
        <v>1316</v>
      </c>
      <c r="E68" s="70">
        <v>506</v>
      </c>
      <c r="F68" s="44">
        <v>810</v>
      </c>
      <c r="G68" s="42">
        <f t="shared" si="6"/>
        <v>1789</v>
      </c>
      <c r="H68" s="70">
        <v>1190</v>
      </c>
      <c r="I68" s="71">
        <v>599</v>
      </c>
      <c r="J68" s="39">
        <f t="shared" si="7"/>
        <v>237</v>
      </c>
      <c r="K68" s="70">
        <v>237</v>
      </c>
      <c r="L68" s="44">
        <v>0</v>
      </c>
      <c r="M68" s="42">
        <f t="shared" si="8"/>
        <v>304</v>
      </c>
      <c r="N68" s="70">
        <v>304</v>
      </c>
      <c r="O68" s="71">
        <v>0</v>
      </c>
      <c r="P68" s="39">
        <f t="shared" si="3"/>
        <v>0</v>
      </c>
      <c r="Q68" s="70">
        <v>0</v>
      </c>
      <c r="R68" s="70">
        <v>0</v>
      </c>
      <c r="S68" s="44">
        <v>0</v>
      </c>
      <c r="T68" s="42">
        <f t="shared" si="9"/>
        <v>28</v>
      </c>
      <c r="U68" s="70">
        <v>0</v>
      </c>
      <c r="V68" s="70">
        <v>28</v>
      </c>
      <c r="W68" s="70">
        <v>0</v>
      </c>
      <c r="X68" s="44">
        <v>0</v>
      </c>
    </row>
    <row r="69" spans="1:24" ht="15" customHeight="1" x14ac:dyDescent="0.25">
      <c r="A69" s="68" t="s">
        <v>159</v>
      </c>
      <c r="B69" s="69" t="s">
        <v>33</v>
      </c>
      <c r="C69" s="281">
        <f t="shared" si="4"/>
        <v>101</v>
      </c>
      <c r="D69" s="42">
        <f t="shared" si="5"/>
        <v>34</v>
      </c>
      <c r="E69" s="70">
        <v>12</v>
      </c>
      <c r="F69" s="44">
        <v>22</v>
      </c>
      <c r="G69" s="42">
        <f t="shared" si="6"/>
        <v>67</v>
      </c>
      <c r="H69" s="70">
        <v>45</v>
      </c>
      <c r="I69" s="71">
        <v>22</v>
      </c>
      <c r="J69" s="39">
        <f t="shared" si="7"/>
        <v>0</v>
      </c>
      <c r="K69" s="70">
        <v>0</v>
      </c>
      <c r="L69" s="44">
        <v>0</v>
      </c>
      <c r="M69" s="42">
        <f t="shared" si="8"/>
        <v>0</v>
      </c>
      <c r="N69" s="70">
        <v>0</v>
      </c>
      <c r="O69" s="71">
        <v>0</v>
      </c>
      <c r="P69" s="39">
        <f t="shared" si="3"/>
        <v>0</v>
      </c>
      <c r="Q69" s="70">
        <v>0</v>
      </c>
      <c r="R69" s="70">
        <v>0</v>
      </c>
      <c r="S69" s="44">
        <v>0</v>
      </c>
      <c r="T69" s="42">
        <f t="shared" si="9"/>
        <v>0</v>
      </c>
      <c r="U69" s="70">
        <v>0</v>
      </c>
      <c r="V69" s="70">
        <v>0</v>
      </c>
      <c r="W69" s="70">
        <v>0</v>
      </c>
      <c r="X69" s="44">
        <v>0</v>
      </c>
    </row>
    <row r="70" spans="1:24" ht="15" customHeight="1" x14ac:dyDescent="0.25">
      <c r="A70" s="68" t="s">
        <v>160</v>
      </c>
      <c r="B70" s="69" t="s">
        <v>33</v>
      </c>
      <c r="C70" s="281">
        <f t="shared" si="4"/>
        <v>194</v>
      </c>
      <c r="D70" s="42">
        <f t="shared" si="5"/>
        <v>15</v>
      </c>
      <c r="E70" s="70">
        <v>0</v>
      </c>
      <c r="F70" s="44">
        <v>15</v>
      </c>
      <c r="G70" s="42">
        <f t="shared" si="6"/>
        <v>92</v>
      </c>
      <c r="H70" s="70">
        <v>62</v>
      </c>
      <c r="I70" s="71">
        <v>30</v>
      </c>
      <c r="J70" s="39">
        <f t="shared" si="7"/>
        <v>0</v>
      </c>
      <c r="K70" s="70">
        <v>0</v>
      </c>
      <c r="L70" s="44">
        <v>0</v>
      </c>
      <c r="M70" s="42">
        <f t="shared" si="8"/>
        <v>44</v>
      </c>
      <c r="N70" s="70">
        <v>44</v>
      </c>
      <c r="O70" s="71">
        <v>0</v>
      </c>
      <c r="P70" s="39">
        <f t="shared" si="3"/>
        <v>43</v>
      </c>
      <c r="Q70" s="70">
        <v>0</v>
      </c>
      <c r="R70" s="70">
        <v>43</v>
      </c>
      <c r="S70" s="44">
        <v>0</v>
      </c>
      <c r="T70" s="42">
        <f t="shared" si="9"/>
        <v>0</v>
      </c>
      <c r="U70" s="70">
        <v>0</v>
      </c>
      <c r="V70" s="70">
        <v>0</v>
      </c>
      <c r="W70" s="70">
        <v>0</v>
      </c>
      <c r="X70" s="44">
        <v>0</v>
      </c>
    </row>
    <row r="71" spans="1:24" ht="15" customHeight="1" x14ac:dyDescent="0.25">
      <c r="A71" s="68" t="s">
        <v>161</v>
      </c>
      <c r="B71" s="69" t="s">
        <v>33</v>
      </c>
      <c r="C71" s="281">
        <f t="shared" si="4"/>
        <v>464</v>
      </c>
      <c r="D71" s="42">
        <f t="shared" si="5"/>
        <v>113</v>
      </c>
      <c r="E71" s="70">
        <v>40</v>
      </c>
      <c r="F71" s="44">
        <v>73</v>
      </c>
      <c r="G71" s="42">
        <f t="shared" si="6"/>
        <v>240</v>
      </c>
      <c r="H71" s="70">
        <v>144</v>
      </c>
      <c r="I71" s="71">
        <v>96</v>
      </c>
      <c r="J71" s="39">
        <f t="shared" si="7"/>
        <v>74</v>
      </c>
      <c r="K71" s="70">
        <v>74</v>
      </c>
      <c r="L71" s="44">
        <v>0</v>
      </c>
      <c r="M71" s="42">
        <f t="shared" si="8"/>
        <v>37</v>
      </c>
      <c r="N71" s="70">
        <v>37</v>
      </c>
      <c r="O71" s="71">
        <v>0</v>
      </c>
      <c r="P71" s="39">
        <f t="shared" si="3"/>
        <v>0</v>
      </c>
      <c r="Q71" s="70">
        <v>0</v>
      </c>
      <c r="R71" s="70">
        <v>0</v>
      </c>
      <c r="S71" s="44">
        <v>0</v>
      </c>
      <c r="T71" s="42">
        <f t="shared" si="9"/>
        <v>0</v>
      </c>
      <c r="U71" s="70">
        <v>0</v>
      </c>
      <c r="V71" s="70">
        <v>0</v>
      </c>
      <c r="W71" s="70">
        <v>0</v>
      </c>
      <c r="X71" s="44">
        <v>0</v>
      </c>
    </row>
    <row r="72" spans="1:24" ht="15" customHeight="1" x14ac:dyDescent="0.25">
      <c r="A72" s="68" t="s">
        <v>162</v>
      </c>
      <c r="B72" s="69" t="s">
        <v>33</v>
      </c>
      <c r="C72" s="281">
        <f t="shared" si="4"/>
        <v>36</v>
      </c>
      <c r="D72" s="42">
        <f t="shared" si="5"/>
        <v>0</v>
      </c>
      <c r="E72" s="70">
        <v>0</v>
      </c>
      <c r="F72" s="44">
        <v>0</v>
      </c>
      <c r="G72" s="42">
        <f t="shared" si="6"/>
        <v>0</v>
      </c>
      <c r="H72" s="70">
        <v>0</v>
      </c>
      <c r="I72" s="71">
        <v>0</v>
      </c>
      <c r="J72" s="39">
        <f t="shared" si="7"/>
        <v>0</v>
      </c>
      <c r="K72" s="70">
        <v>0</v>
      </c>
      <c r="L72" s="44">
        <v>0</v>
      </c>
      <c r="M72" s="42">
        <f t="shared" si="8"/>
        <v>36</v>
      </c>
      <c r="N72" s="70">
        <v>36</v>
      </c>
      <c r="O72" s="71">
        <v>0</v>
      </c>
      <c r="P72" s="39">
        <f t="shared" si="3"/>
        <v>0</v>
      </c>
      <c r="Q72" s="70">
        <v>0</v>
      </c>
      <c r="R72" s="70">
        <v>0</v>
      </c>
      <c r="S72" s="44">
        <v>0</v>
      </c>
      <c r="T72" s="42">
        <f t="shared" si="9"/>
        <v>0</v>
      </c>
      <c r="U72" s="70">
        <v>0</v>
      </c>
      <c r="V72" s="70">
        <v>0</v>
      </c>
      <c r="W72" s="70">
        <v>0</v>
      </c>
      <c r="X72" s="44">
        <v>0</v>
      </c>
    </row>
    <row r="73" spans="1:24" ht="15" customHeight="1" x14ac:dyDescent="0.25">
      <c r="A73" s="68" t="s">
        <v>163</v>
      </c>
      <c r="B73" s="69" t="s">
        <v>33</v>
      </c>
      <c r="C73" s="281">
        <f t="shared" si="4"/>
        <v>461</v>
      </c>
      <c r="D73" s="42">
        <f t="shared" si="5"/>
        <v>152</v>
      </c>
      <c r="E73" s="70">
        <v>78</v>
      </c>
      <c r="F73" s="44">
        <v>74</v>
      </c>
      <c r="G73" s="42">
        <f t="shared" si="6"/>
        <v>150</v>
      </c>
      <c r="H73" s="70">
        <v>107</v>
      </c>
      <c r="I73" s="71">
        <v>43</v>
      </c>
      <c r="J73" s="39">
        <f t="shared" si="7"/>
        <v>0</v>
      </c>
      <c r="K73" s="70">
        <v>0</v>
      </c>
      <c r="L73" s="44">
        <v>0</v>
      </c>
      <c r="M73" s="42">
        <f t="shared" si="8"/>
        <v>50</v>
      </c>
      <c r="N73" s="70">
        <v>50</v>
      </c>
      <c r="O73" s="71">
        <v>0</v>
      </c>
      <c r="P73" s="39">
        <f t="shared" si="3"/>
        <v>0</v>
      </c>
      <c r="Q73" s="70">
        <v>0</v>
      </c>
      <c r="R73" s="70">
        <v>0</v>
      </c>
      <c r="S73" s="44">
        <v>0</v>
      </c>
      <c r="T73" s="42">
        <f t="shared" si="9"/>
        <v>109</v>
      </c>
      <c r="U73" s="70">
        <v>0</v>
      </c>
      <c r="V73" s="70">
        <v>109</v>
      </c>
      <c r="W73" s="70">
        <v>0</v>
      </c>
      <c r="X73" s="44">
        <v>0</v>
      </c>
    </row>
    <row r="74" spans="1:24" ht="15" customHeight="1" x14ac:dyDescent="0.25">
      <c r="A74" s="68" t="s">
        <v>164</v>
      </c>
      <c r="B74" s="69" t="s">
        <v>33</v>
      </c>
      <c r="C74" s="281">
        <f t="shared" si="4"/>
        <v>23</v>
      </c>
      <c r="D74" s="42">
        <f t="shared" si="5"/>
        <v>0</v>
      </c>
      <c r="E74" s="70">
        <v>0</v>
      </c>
      <c r="F74" s="44">
        <v>0</v>
      </c>
      <c r="G74" s="42">
        <f t="shared" si="6"/>
        <v>0</v>
      </c>
      <c r="H74" s="70">
        <v>0</v>
      </c>
      <c r="I74" s="71">
        <v>0</v>
      </c>
      <c r="J74" s="39">
        <f t="shared" si="7"/>
        <v>0</v>
      </c>
      <c r="K74" s="70">
        <v>0</v>
      </c>
      <c r="L74" s="44">
        <v>0</v>
      </c>
      <c r="M74" s="42">
        <f t="shared" si="8"/>
        <v>23</v>
      </c>
      <c r="N74" s="70">
        <v>23</v>
      </c>
      <c r="O74" s="71">
        <v>0</v>
      </c>
      <c r="P74" s="39">
        <f t="shared" si="3"/>
        <v>0</v>
      </c>
      <c r="Q74" s="70">
        <v>0</v>
      </c>
      <c r="R74" s="70">
        <v>0</v>
      </c>
      <c r="S74" s="44">
        <v>0</v>
      </c>
      <c r="T74" s="42">
        <f t="shared" si="9"/>
        <v>0</v>
      </c>
      <c r="U74" s="70">
        <v>0</v>
      </c>
      <c r="V74" s="70">
        <v>0</v>
      </c>
      <c r="W74" s="70">
        <v>0</v>
      </c>
      <c r="X74" s="44">
        <v>0</v>
      </c>
    </row>
    <row r="75" spans="1:24" ht="15" customHeight="1" x14ac:dyDescent="0.25">
      <c r="A75" s="68" t="s">
        <v>165</v>
      </c>
      <c r="B75" s="69" t="s">
        <v>33</v>
      </c>
      <c r="C75" s="281">
        <f t="shared" si="4"/>
        <v>1156</v>
      </c>
      <c r="D75" s="42">
        <f t="shared" si="5"/>
        <v>493</v>
      </c>
      <c r="E75" s="70">
        <v>150</v>
      </c>
      <c r="F75" s="44">
        <v>343</v>
      </c>
      <c r="G75" s="42">
        <f t="shared" si="6"/>
        <v>267</v>
      </c>
      <c r="H75" s="70">
        <v>158</v>
      </c>
      <c r="I75" s="71">
        <v>109</v>
      </c>
      <c r="J75" s="39">
        <f t="shared" si="7"/>
        <v>36</v>
      </c>
      <c r="K75" s="70">
        <v>36</v>
      </c>
      <c r="L75" s="44">
        <v>0</v>
      </c>
      <c r="M75" s="42">
        <f t="shared" si="8"/>
        <v>147</v>
      </c>
      <c r="N75" s="70">
        <v>147</v>
      </c>
      <c r="O75" s="71">
        <v>0</v>
      </c>
      <c r="P75" s="39">
        <f t="shared" si="3"/>
        <v>135</v>
      </c>
      <c r="Q75" s="70">
        <v>0</v>
      </c>
      <c r="R75" s="70">
        <v>135</v>
      </c>
      <c r="S75" s="44">
        <v>0</v>
      </c>
      <c r="T75" s="42">
        <f t="shared" si="9"/>
        <v>78</v>
      </c>
      <c r="U75" s="70">
        <v>0</v>
      </c>
      <c r="V75" s="70">
        <v>78</v>
      </c>
      <c r="W75" s="70">
        <v>0</v>
      </c>
      <c r="X75" s="44">
        <v>0</v>
      </c>
    </row>
    <row r="76" spans="1:24" ht="15" customHeight="1" x14ac:dyDescent="0.25">
      <c r="A76" s="68" t="s">
        <v>166</v>
      </c>
      <c r="B76" s="69" t="s">
        <v>33</v>
      </c>
      <c r="C76" s="281">
        <f t="shared" si="4"/>
        <v>96</v>
      </c>
      <c r="D76" s="42">
        <f t="shared" si="5"/>
        <v>0</v>
      </c>
      <c r="E76" s="70">
        <v>0</v>
      </c>
      <c r="F76" s="44">
        <v>0</v>
      </c>
      <c r="G76" s="42">
        <f t="shared" si="6"/>
        <v>0</v>
      </c>
      <c r="H76" s="70">
        <v>0</v>
      </c>
      <c r="I76" s="71">
        <v>0</v>
      </c>
      <c r="J76" s="39">
        <f t="shared" si="7"/>
        <v>0</v>
      </c>
      <c r="K76" s="70">
        <v>0</v>
      </c>
      <c r="L76" s="44">
        <v>0</v>
      </c>
      <c r="M76" s="42">
        <f t="shared" si="8"/>
        <v>55</v>
      </c>
      <c r="N76" s="70">
        <v>55</v>
      </c>
      <c r="O76" s="71">
        <v>0</v>
      </c>
      <c r="P76" s="39">
        <f t="shared" si="3"/>
        <v>0</v>
      </c>
      <c r="Q76" s="70">
        <v>0</v>
      </c>
      <c r="R76" s="70">
        <v>0</v>
      </c>
      <c r="S76" s="44">
        <v>0</v>
      </c>
      <c r="T76" s="42">
        <f t="shared" si="9"/>
        <v>41</v>
      </c>
      <c r="U76" s="70">
        <v>0</v>
      </c>
      <c r="V76" s="70">
        <v>41</v>
      </c>
      <c r="W76" s="70">
        <v>0</v>
      </c>
      <c r="X76" s="44">
        <v>0</v>
      </c>
    </row>
    <row r="77" spans="1:24" ht="15" customHeight="1" x14ac:dyDescent="0.25">
      <c r="A77" s="68" t="s">
        <v>167</v>
      </c>
      <c r="B77" s="69" t="s">
        <v>33</v>
      </c>
      <c r="C77" s="281">
        <f t="shared" si="4"/>
        <v>579</v>
      </c>
      <c r="D77" s="42">
        <f t="shared" si="5"/>
        <v>151</v>
      </c>
      <c r="E77" s="70">
        <v>70</v>
      </c>
      <c r="F77" s="44">
        <v>81</v>
      </c>
      <c r="G77" s="42">
        <f t="shared" si="6"/>
        <v>305</v>
      </c>
      <c r="H77" s="70">
        <v>202</v>
      </c>
      <c r="I77" s="71">
        <v>103</v>
      </c>
      <c r="J77" s="39">
        <f t="shared" si="7"/>
        <v>48</v>
      </c>
      <c r="K77" s="70">
        <v>48</v>
      </c>
      <c r="L77" s="44">
        <v>0</v>
      </c>
      <c r="M77" s="42">
        <f t="shared" si="8"/>
        <v>75</v>
      </c>
      <c r="N77" s="70">
        <v>75</v>
      </c>
      <c r="O77" s="71">
        <v>0</v>
      </c>
      <c r="P77" s="39">
        <f t="shared" si="3"/>
        <v>0</v>
      </c>
      <c r="Q77" s="70">
        <v>0</v>
      </c>
      <c r="R77" s="70">
        <v>0</v>
      </c>
      <c r="S77" s="44">
        <v>0</v>
      </c>
      <c r="T77" s="42">
        <f t="shared" si="9"/>
        <v>0</v>
      </c>
      <c r="U77" s="70">
        <v>0</v>
      </c>
      <c r="V77" s="70">
        <v>0</v>
      </c>
      <c r="W77" s="70">
        <v>0</v>
      </c>
      <c r="X77" s="44">
        <v>0</v>
      </c>
    </row>
    <row r="78" spans="1:24" ht="15" customHeight="1" x14ac:dyDescent="0.25">
      <c r="A78" s="68" t="s">
        <v>167</v>
      </c>
      <c r="B78" s="69" t="s">
        <v>34</v>
      </c>
      <c r="C78" s="281">
        <f t="shared" si="4"/>
        <v>55</v>
      </c>
      <c r="D78" s="42">
        <f t="shared" si="5"/>
        <v>0</v>
      </c>
      <c r="E78" s="70">
        <v>0</v>
      </c>
      <c r="F78" s="44">
        <v>0</v>
      </c>
      <c r="G78" s="42">
        <f t="shared" si="6"/>
        <v>55</v>
      </c>
      <c r="H78" s="70">
        <v>0</v>
      </c>
      <c r="I78" s="71">
        <v>55</v>
      </c>
      <c r="J78" s="39">
        <f t="shared" si="7"/>
        <v>0</v>
      </c>
      <c r="K78" s="70">
        <v>0</v>
      </c>
      <c r="L78" s="44">
        <v>0</v>
      </c>
      <c r="M78" s="42">
        <f t="shared" si="8"/>
        <v>0</v>
      </c>
      <c r="N78" s="70">
        <v>0</v>
      </c>
      <c r="O78" s="71">
        <v>0</v>
      </c>
      <c r="P78" s="39">
        <f t="shared" si="3"/>
        <v>0</v>
      </c>
      <c r="Q78" s="70">
        <v>0</v>
      </c>
      <c r="R78" s="70">
        <v>0</v>
      </c>
      <c r="S78" s="44">
        <v>0</v>
      </c>
      <c r="T78" s="42">
        <f t="shared" si="9"/>
        <v>0</v>
      </c>
      <c r="U78" s="70">
        <v>0</v>
      </c>
      <c r="V78" s="70">
        <v>0</v>
      </c>
      <c r="W78" s="70">
        <v>0</v>
      </c>
      <c r="X78" s="44">
        <v>0</v>
      </c>
    </row>
    <row r="79" spans="1:24" ht="15" customHeight="1" x14ac:dyDescent="0.25">
      <c r="A79" s="68" t="s">
        <v>168</v>
      </c>
      <c r="B79" s="69" t="s">
        <v>33</v>
      </c>
      <c r="C79" s="281">
        <f t="shared" si="4"/>
        <v>231</v>
      </c>
      <c r="D79" s="42">
        <f t="shared" si="5"/>
        <v>80</v>
      </c>
      <c r="E79" s="70">
        <v>0</v>
      </c>
      <c r="F79" s="44">
        <v>80</v>
      </c>
      <c r="G79" s="42">
        <f t="shared" si="6"/>
        <v>83</v>
      </c>
      <c r="H79" s="70">
        <v>70</v>
      </c>
      <c r="I79" s="71">
        <v>13</v>
      </c>
      <c r="J79" s="39">
        <f t="shared" si="7"/>
        <v>0</v>
      </c>
      <c r="K79" s="70">
        <v>0</v>
      </c>
      <c r="L79" s="44">
        <v>0</v>
      </c>
      <c r="M79" s="42">
        <f t="shared" si="8"/>
        <v>47</v>
      </c>
      <c r="N79" s="70">
        <v>47</v>
      </c>
      <c r="O79" s="71">
        <v>0</v>
      </c>
      <c r="P79" s="39">
        <f t="shared" si="3"/>
        <v>0</v>
      </c>
      <c r="Q79" s="70">
        <v>0</v>
      </c>
      <c r="R79" s="70">
        <v>0</v>
      </c>
      <c r="S79" s="44">
        <v>0</v>
      </c>
      <c r="T79" s="42">
        <f t="shared" si="9"/>
        <v>21</v>
      </c>
      <c r="U79" s="70">
        <v>0</v>
      </c>
      <c r="V79" s="70">
        <v>21</v>
      </c>
      <c r="W79" s="70">
        <v>0</v>
      </c>
      <c r="X79" s="44">
        <v>0</v>
      </c>
    </row>
    <row r="80" spans="1:24" ht="15" customHeight="1" x14ac:dyDescent="0.25">
      <c r="A80" s="68" t="s">
        <v>169</v>
      </c>
      <c r="B80" s="69" t="s">
        <v>33</v>
      </c>
      <c r="C80" s="281">
        <f t="shared" si="4"/>
        <v>3</v>
      </c>
      <c r="D80" s="42">
        <f t="shared" si="5"/>
        <v>0</v>
      </c>
      <c r="E80" s="70">
        <v>0</v>
      </c>
      <c r="F80" s="44">
        <v>0</v>
      </c>
      <c r="G80" s="42">
        <f t="shared" si="6"/>
        <v>0</v>
      </c>
      <c r="H80" s="70">
        <v>0</v>
      </c>
      <c r="I80" s="71">
        <v>0</v>
      </c>
      <c r="J80" s="39">
        <f t="shared" si="7"/>
        <v>0</v>
      </c>
      <c r="K80" s="70">
        <v>0</v>
      </c>
      <c r="L80" s="44">
        <v>0</v>
      </c>
      <c r="M80" s="42">
        <f t="shared" si="8"/>
        <v>3</v>
      </c>
      <c r="N80" s="70">
        <v>3</v>
      </c>
      <c r="O80" s="71">
        <v>0</v>
      </c>
      <c r="P80" s="39">
        <f t="shared" si="3"/>
        <v>0</v>
      </c>
      <c r="Q80" s="70">
        <v>0</v>
      </c>
      <c r="R80" s="70">
        <v>0</v>
      </c>
      <c r="S80" s="44">
        <v>0</v>
      </c>
      <c r="T80" s="42">
        <f t="shared" si="9"/>
        <v>0</v>
      </c>
      <c r="U80" s="70">
        <v>0</v>
      </c>
      <c r="V80" s="70">
        <v>0</v>
      </c>
      <c r="W80" s="70">
        <v>0</v>
      </c>
      <c r="X80" s="44">
        <v>0</v>
      </c>
    </row>
    <row r="81" spans="1:24" ht="15" customHeight="1" thickBot="1" x14ac:dyDescent="0.3">
      <c r="A81" s="73" t="s">
        <v>170</v>
      </c>
      <c r="B81" s="74" t="s">
        <v>33</v>
      </c>
      <c r="C81" s="282">
        <f t="shared" si="4"/>
        <v>5260</v>
      </c>
      <c r="D81" s="54">
        <f t="shared" si="5"/>
        <v>916</v>
      </c>
      <c r="E81" s="75">
        <v>371</v>
      </c>
      <c r="F81" s="57">
        <v>545</v>
      </c>
      <c r="G81" s="54">
        <f t="shared" si="6"/>
        <v>2159</v>
      </c>
      <c r="H81" s="75">
        <v>1344</v>
      </c>
      <c r="I81" s="76">
        <v>815</v>
      </c>
      <c r="J81" s="51">
        <f t="shared" si="7"/>
        <v>482</v>
      </c>
      <c r="K81" s="75">
        <v>482</v>
      </c>
      <c r="L81" s="57">
        <v>0</v>
      </c>
      <c r="M81" s="54">
        <f t="shared" si="8"/>
        <v>319</v>
      </c>
      <c r="N81" s="75">
        <v>319</v>
      </c>
      <c r="O81" s="76">
        <v>0</v>
      </c>
      <c r="P81" s="51">
        <f>SUM(Q81:S81)</f>
        <v>337</v>
      </c>
      <c r="Q81" s="75">
        <v>60</v>
      </c>
      <c r="R81" s="75">
        <v>277</v>
      </c>
      <c r="S81" s="57">
        <v>0</v>
      </c>
      <c r="T81" s="54">
        <f t="shared" si="9"/>
        <v>1047</v>
      </c>
      <c r="U81" s="75">
        <v>0</v>
      </c>
      <c r="V81" s="75">
        <v>1047</v>
      </c>
      <c r="W81" s="75">
        <v>0</v>
      </c>
      <c r="X81" s="57">
        <v>0</v>
      </c>
    </row>
    <row r="82" spans="1:24" ht="15" customHeight="1" x14ac:dyDescent="0.25"/>
    <row r="83" spans="1:24" ht="15" customHeight="1" x14ac:dyDescent="0.25">
      <c r="A83" s="58" t="s">
        <v>37</v>
      </c>
    </row>
    <row r="84" spans="1:24" ht="15" customHeight="1" x14ac:dyDescent="0.25">
      <c r="A84" s="59" t="s">
        <v>109</v>
      </c>
    </row>
    <row r="85" spans="1:24" ht="15" customHeight="1" x14ac:dyDescent="0.25">
      <c r="A85" s="58" t="s">
        <v>171</v>
      </c>
    </row>
    <row r="86" spans="1:24" ht="15" customHeight="1" x14ac:dyDescent="0.25"/>
    <row r="87" spans="1:24" ht="15" customHeight="1" x14ac:dyDescent="0.25"/>
    <row r="88" spans="1:24" ht="15" customHeight="1" x14ac:dyDescent="0.25"/>
    <row r="89" spans="1:24" ht="15" customHeight="1" x14ac:dyDescent="0.25"/>
    <row r="90" spans="1:24" s="60" customFormat="1" ht="15" customHeight="1" x14ac:dyDescent="0.25"/>
    <row r="91" spans="1:24" s="60" customFormat="1" ht="15" customHeight="1" x14ac:dyDescent="0.25"/>
    <row r="92" spans="1:24" s="60" customFormat="1" ht="15" customHeight="1" x14ac:dyDescent="0.25">
      <c r="T92" s="61"/>
      <c r="U92" s="61"/>
      <c r="V92" s="61"/>
      <c r="W92" s="61"/>
    </row>
    <row r="93" spans="1:24" s="60" customFormat="1" ht="15" customHeight="1" x14ac:dyDescent="0.25"/>
  </sheetData>
  <sheetProtection algorithmName="SHA-512" hashValue="9bMkXCkO31tlw1aCve+6KjnT5h2NOUpKds7t32B6PCLR/qMl0DiqerzbvVpSKjI7HDxFpZSCzPzLX9U5O5pnMQ==" saltValue="JPIJXwq5JhPGOnwNzwU2kw==" spinCount="100000" sheet="1" objects="1" scenarios="1"/>
  <mergeCells count="18">
    <mergeCell ref="T11:X12"/>
    <mergeCell ref="A14:A16"/>
    <mergeCell ref="A8:X8"/>
    <mergeCell ref="A9:X9"/>
    <mergeCell ref="A11:A13"/>
    <mergeCell ref="B11:B13"/>
    <mergeCell ref="C11:C13"/>
    <mergeCell ref="D11:F12"/>
    <mergeCell ref="G11:I12"/>
    <mergeCell ref="J11:L12"/>
    <mergeCell ref="M11:O12"/>
    <mergeCell ref="P11:S12"/>
    <mergeCell ref="A7:X7"/>
    <mergeCell ref="A1:X1"/>
    <mergeCell ref="A2:X2"/>
    <mergeCell ref="A3:X3"/>
    <mergeCell ref="A4:X4"/>
    <mergeCell ref="A5:X5"/>
  </mergeCells>
  <pageMargins left="0.31496062992125984" right="0.31496062992125984" top="0.39370078740157483" bottom="0.59055118110236227" header="0.31496062992125984" footer="0.31496062992125984"/>
  <pageSetup paperSize="9" scale="45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4"/>
  <sheetViews>
    <sheetView workbookViewId="0">
      <selection activeCell="F28" sqref="F28"/>
    </sheetView>
  </sheetViews>
  <sheetFormatPr defaultRowHeight="12.75" x14ac:dyDescent="0.25"/>
  <cols>
    <col min="1" max="1" width="24.28515625" style="126" customWidth="1"/>
    <col min="2" max="2" width="9.7109375" style="126" customWidth="1"/>
    <col min="3" max="3" width="10.7109375" style="127" customWidth="1"/>
    <col min="4" max="9" width="11.7109375" style="127" customWidth="1"/>
    <col min="10" max="14" width="11.7109375" style="126" customWidth="1"/>
    <col min="15" max="15" width="13.7109375" style="126" customWidth="1"/>
    <col min="16" max="24" width="11.7109375" style="126" customWidth="1"/>
    <col min="25" max="256" width="9.140625" style="126"/>
    <col min="257" max="257" width="24.28515625" style="126" customWidth="1"/>
    <col min="258" max="258" width="9.7109375" style="126" customWidth="1"/>
    <col min="259" max="259" width="10.7109375" style="126" customWidth="1"/>
    <col min="260" max="270" width="11.7109375" style="126" customWidth="1"/>
    <col min="271" max="271" width="13.7109375" style="126" customWidth="1"/>
    <col min="272" max="280" width="11.7109375" style="126" customWidth="1"/>
    <col min="281" max="512" width="9.140625" style="126"/>
    <col min="513" max="513" width="24.28515625" style="126" customWidth="1"/>
    <col min="514" max="514" width="9.7109375" style="126" customWidth="1"/>
    <col min="515" max="515" width="10.7109375" style="126" customWidth="1"/>
    <col min="516" max="526" width="11.7109375" style="126" customWidth="1"/>
    <col min="527" max="527" width="13.7109375" style="126" customWidth="1"/>
    <col min="528" max="536" width="11.7109375" style="126" customWidth="1"/>
    <col min="537" max="768" width="9.140625" style="126"/>
    <col min="769" max="769" width="24.28515625" style="126" customWidth="1"/>
    <col min="770" max="770" width="9.7109375" style="126" customWidth="1"/>
    <col min="771" max="771" width="10.7109375" style="126" customWidth="1"/>
    <col min="772" max="782" width="11.7109375" style="126" customWidth="1"/>
    <col min="783" max="783" width="13.7109375" style="126" customWidth="1"/>
    <col min="784" max="792" width="11.7109375" style="126" customWidth="1"/>
    <col min="793" max="1024" width="9.140625" style="126"/>
    <col min="1025" max="1025" width="24.28515625" style="126" customWidth="1"/>
    <col min="1026" max="1026" width="9.7109375" style="126" customWidth="1"/>
    <col min="1027" max="1027" width="10.7109375" style="126" customWidth="1"/>
    <col min="1028" max="1038" width="11.7109375" style="126" customWidth="1"/>
    <col min="1039" max="1039" width="13.7109375" style="126" customWidth="1"/>
    <col min="1040" max="1048" width="11.7109375" style="126" customWidth="1"/>
    <col min="1049" max="1280" width="9.140625" style="126"/>
    <col min="1281" max="1281" width="24.28515625" style="126" customWidth="1"/>
    <col min="1282" max="1282" width="9.7109375" style="126" customWidth="1"/>
    <col min="1283" max="1283" width="10.7109375" style="126" customWidth="1"/>
    <col min="1284" max="1294" width="11.7109375" style="126" customWidth="1"/>
    <col min="1295" max="1295" width="13.7109375" style="126" customWidth="1"/>
    <col min="1296" max="1304" width="11.7109375" style="126" customWidth="1"/>
    <col min="1305" max="1536" width="9.140625" style="126"/>
    <col min="1537" max="1537" width="24.28515625" style="126" customWidth="1"/>
    <col min="1538" max="1538" width="9.7109375" style="126" customWidth="1"/>
    <col min="1539" max="1539" width="10.7109375" style="126" customWidth="1"/>
    <col min="1540" max="1550" width="11.7109375" style="126" customWidth="1"/>
    <col min="1551" max="1551" width="13.7109375" style="126" customWidth="1"/>
    <col min="1552" max="1560" width="11.7109375" style="126" customWidth="1"/>
    <col min="1561" max="1792" width="9.140625" style="126"/>
    <col min="1793" max="1793" width="24.28515625" style="126" customWidth="1"/>
    <col min="1794" max="1794" width="9.7109375" style="126" customWidth="1"/>
    <col min="1795" max="1795" width="10.7109375" style="126" customWidth="1"/>
    <col min="1796" max="1806" width="11.7109375" style="126" customWidth="1"/>
    <col min="1807" max="1807" width="13.7109375" style="126" customWidth="1"/>
    <col min="1808" max="1816" width="11.7109375" style="126" customWidth="1"/>
    <col min="1817" max="2048" width="9.140625" style="126"/>
    <col min="2049" max="2049" width="24.28515625" style="126" customWidth="1"/>
    <col min="2050" max="2050" width="9.7109375" style="126" customWidth="1"/>
    <col min="2051" max="2051" width="10.7109375" style="126" customWidth="1"/>
    <col min="2052" max="2062" width="11.7109375" style="126" customWidth="1"/>
    <col min="2063" max="2063" width="13.7109375" style="126" customWidth="1"/>
    <col min="2064" max="2072" width="11.7109375" style="126" customWidth="1"/>
    <col min="2073" max="2304" width="9.140625" style="126"/>
    <col min="2305" max="2305" width="24.28515625" style="126" customWidth="1"/>
    <col min="2306" max="2306" width="9.7109375" style="126" customWidth="1"/>
    <col min="2307" max="2307" width="10.7109375" style="126" customWidth="1"/>
    <col min="2308" max="2318" width="11.7109375" style="126" customWidth="1"/>
    <col min="2319" max="2319" width="13.7109375" style="126" customWidth="1"/>
    <col min="2320" max="2328" width="11.7109375" style="126" customWidth="1"/>
    <col min="2329" max="2560" width="9.140625" style="126"/>
    <col min="2561" max="2561" width="24.28515625" style="126" customWidth="1"/>
    <col min="2562" max="2562" width="9.7109375" style="126" customWidth="1"/>
    <col min="2563" max="2563" width="10.7109375" style="126" customWidth="1"/>
    <col min="2564" max="2574" width="11.7109375" style="126" customWidth="1"/>
    <col min="2575" max="2575" width="13.7109375" style="126" customWidth="1"/>
    <col min="2576" max="2584" width="11.7109375" style="126" customWidth="1"/>
    <col min="2585" max="2816" width="9.140625" style="126"/>
    <col min="2817" max="2817" width="24.28515625" style="126" customWidth="1"/>
    <col min="2818" max="2818" width="9.7109375" style="126" customWidth="1"/>
    <col min="2819" max="2819" width="10.7109375" style="126" customWidth="1"/>
    <col min="2820" max="2830" width="11.7109375" style="126" customWidth="1"/>
    <col min="2831" max="2831" width="13.7109375" style="126" customWidth="1"/>
    <col min="2832" max="2840" width="11.7109375" style="126" customWidth="1"/>
    <col min="2841" max="3072" width="9.140625" style="126"/>
    <col min="3073" max="3073" width="24.28515625" style="126" customWidth="1"/>
    <col min="3074" max="3074" width="9.7109375" style="126" customWidth="1"/>
    <col min="3075" max="3075" width="10.7109375" style="126" customWidth="1"/>
    <col min="3076" max="3086" width="11.7109375" style="126" customWidth="1"/>
    <col min="3087" max="3087" width="13.7109375" style="126" customWidth="1"/>
    <col min="3088" max="3096" width="11.7109375" style="126" customWidth="1"/>
    <col min="3097" max="3328" width="9.140625" style="126"/>
    <col min="3329" max="3329" width="24.28515625" style="126" customWidth="1"/>
    <col min="3330" max="3330" width="9.7109375" style="126" customWidth="1"/>
    <col min="3331" max="3331" width="10.7109375" style="126" customWidth="1"/>
    <col min="3332" max="3342" width="11.7109375" style="126" customWidth="1"/>
    <col min="3343" max="3343" width="13.7109375" style="126" customWidth="1"/>
    <col min="3344" max="3352" width="11.7109375" style="126" customWidth="1"/>
    <col min="3353" max="3584" width="9.140625" style="126"/>
    <col min="3585" max="3585" width="24.28515625" style="126" customWidth="1"/>
    <col min="3586" max="3586" width="9.7109375" style="126" customWidth="1"/>
    <col min="3587" max="3587" width="10.7109375" style="126" customWidth="1"/>
    <col min="3588" max="3598" width="11.7109375" style="126" customWidth="1"/>
    <col min="3599" max="3599" width="13.7109375" style="126" customWidth="1"/>
    <col min="3600" max="3608" width="11.7109375" style="126" customWidth="1"/>
    <col min="3609" max="3840" width="9.140625" style="126"/>
    <col min="3841" max="3841" width="24.28515625" style="126" customWidth="1"/>
    <col min="3842" max="3842" width="9.7109375" style="126" customWidth="1"/>
    <col min="3843" max="3843" width="10.7109375" style="126" customWidth="1"/>
    <col min="3844" max="3854" width="11.7109375" style="126" customWidth="1"/>
    <col min="3855" max="3855" width="13.7109375" style="126" customWidth="1"/>
    <col min="3856" max="3864" width="11.7109375" style="126" customWidth="1"/>
    <col min="3865" max="4096" width="9.140625" style="126"/>
    <col min="4097" max="4097" width="24.28515625" style="126" customWidth="1"/>
    <col min="4098" max="4098" width="9.7109375" style="126" customWidth="1"/>
    <col min="4099" max="4099" width="10.7109375" style="126" customWidth="1"/>
    <col min="4100" max="4110" width="11.7109375" style="126" customWidth="1"/>
    <col min="4111" max="4111" width="13.7109375" style="126" customWidth="1"/>
    <col min="4112" max="4120" width="11.7109375" style="126" customWidth="1"/>
    <col min="4121" max="4352" width="9.140625" style="126"/>
    <col min="4353" max="4353" width="24.28515625" style="126" customWidth="1"/>
    <col min="4354" max="4354" width="9.7109375" style="126" customWidth="1"/>
    <col min="4355" max="4355" width="10.7109375" style="126" customWidth="1"/>
    <col min="4356" max="4366" width="11.7109375" style="126" customWidth="1"/>
    <col min="4367" max="4367" width="13.7109375" style="126" customWidth="1"/>
    <col min="4368" max="4376" width="11.7109375" style="126" customWidth="1"/>
    <col min="4377" max="4608" width="9.140625" style="126"/>
    <col min="4609" max="4609" width="24.28515625" style="126" customWidth="1"/>
    <col min="4610" max="4610" width="9.7109375" style="126" customWidth="1"/>
    <col min="4611" max="4611" width="10.7109375" style="126" customWidth="1"/>
    <col min="4612" max="4622" width="11.7109375" style="126" customWidth="1"/>
    <col min="4623" max="4623" width="13.7109375" style="126" customWidth="1"/>
    <col min="4624" max="4632" width="11.7109375" style="126" customWidth="1"/>
    <col min="4633" max="4864" width="9.140625" style="126"/>
    <col min="4865" max="4865" width="24.28515625" style="126" customWidth="1"/>
    <col min="4866" max="4866" width="9.7109375" style="126" customWidth="1"/>
    <col min="4867" max="4867" width="10.7109375" style="126" customWidth="1"/>
    <col min="4868" max="4878" width="11.7109375" style="126" customWidth="1"/>
    <col min="4879" max="4879" width="13.7109375" style="126" customWidth="1"/>
    <col min="4880" max="4888" width="11.7109375" style="126" customWidth="1"/>
    <col min="4889" max="5120" width="9.140625" style="126"/>
    <col min="5121" max="5121" width="24.28515625" style="126" customWidth="1"/>
    <col min="5122" max="5122" width="9.7109375" style="126" customWidth="1"/>
    <col min="5123" max="5123" width="10.7109375" style="126" customWidth="1"/>
    <col min="5124" max="5134" width="11.7109375" style="126" customWidth="1"/>
    <col min="5135" max="5135" width="13.7109375" style="126" customWidth="1"/>
    <col min="5136" max="5144" width="11.7109375" style="126" customWidth="1"/>
    <col min="5145" max="5376" width="9.140625" style="126"/>
    <col min="5377" max="5377" width="24.28515625" style="126" customWidth="1"/>
    <col min="5378" max="5378" width="9.7109375" style="126" customWidth="1"/>
    <col min="5379" max="5379" width="10.7109375" style="126" customWidth="1"/>
    <col min="5380" max="5390" width="11.7109375" style="126" customWidth="1"/>
    <col min="5391" max="5391" width="13.7109375" style="126" customWidth="1"/>
    <col min="5392" max="5400" width="11.7109375" style="126" customWidth="1"/>
    <col min="5401" max="5632" width="9.140625" style="126"/>
    <col min="5633" max="5633" width="24.28515625" style="126" customWidth="1"/>
    <col min="5634" max="5634" width="9.7109375" style="126" customWidth="1"/>
    <col min="5635" max="5635" width="10.7109375" style="126" customWidth="1"/>
    <col min="5636" max="5646" width="11.7109375" style="126" customWidth="1"/>
    <col min="5647" max="5647" width="13.7109375" style="126" customWidth="1"/>
    <col min="5648" max="5656" width="11.7109375" style="126" customWidth="1"/>
    <col min="5657" max="5888" width="9.140625" style="126"/>
    <col min="5889" max="5889" width="24.28515625" style="126" customWidth="1"/>
    <col min="5890" max="5890" width="9.7109375" style="126" customWidth="1"/>
    <col min="5891" max="5891" width="10.7109375" style="126" customWidth="1"/>
    <col min="5892" max="5902" width="11.7109375" style="126" customWidth="1"/>
    <col min="5903" max="5903" width="13.7109375" style="126" customWidth="1"/>
    <col min="5904" max="5912" width="11.7109375" style="126" customWidth="1"/>
    <col min="5913" max="6144" width="9.140625" style="126"/>
    <col min="6145" max="6145" width="24.28515625" style="126" customWidth="1"/>
    <col min="6146" max="6146" width="9.7109375" style="126" customWidth="1"/>
    <col min="6147" max="6147" width="10.7109375" style="126" customWidth="1"/>
    <col min="6148" max="6158" width="11.7109375" style="126" customWidth="1"/>
    <col min="6159" max="6159" width="13.7109375" style="126" customWidth="1"/>
    <col min="6160" max="6168" width="11.7109375" style="126" customWidth="1"/>
    <col min="6169" max="6400" width="9.140625" style="126"/>
    <col min="6401" max="6401" width="24.28515625" style="126" customWidth="1"/>
    <col min="6402" max="6402" width="9.7109375" style="126" customWidth="1"/>
    <col min="6403" max="6403" width="10.7109375" style="126" customWidth="1"/>
    <col min="6404" max="6414" width="11.7109375" style="126" customWidth="1"/>
    <col min="6415" max="6415" width="13.7109375" style="126" customWidth="1"/>
    <col min="6416" max="6424" width="11.7109375" style="126" customWidth="1"/>
    <col min="6425" max="6656" width="9.140625" style="126"/>
    <col min="6657" max="6657" width="24.28515625" style="126" customWidth="1"/>
    <col min="6658" max="6658" width="9.7109375" style="126" customWidth="1"/>
    <col min="6659" max="6659" width="10.7109375" style="126" customWidth="1"/>
    <col min="6660" max="6670" width="11.7109375" style="126" customWidth="1"/>
    <col min="6671" max="6671" width="13.7109375" style="126" customWidth="1"/>
    <col min="6672" max="6680" width="11.7109375" style="126" customWidth="1"/>
    <col min="6681" max="6912" width="9.140625" style="126"/>
    <col min="6913" max="6913" width="24.28515625" style="126" customWidth="1"/>
    <col min="6914" max="6914" width="9.7109375" style="126" customWidth="1"/>
    <col min="6915" max="6915" width="10.7109375" style="126" customWidth="1"/>
    <col min="6916" max="6926" width="11.7109375" style="126" customWidth="1"/>
    <col min="6927" max="6927" width="13.7109375" style="126" customWidth="1"/>
    <col min="6928" max="6936" width="11.7109375" style="126" customWidth="1"/>
    <col min="6937" max="7168" width="9.140625" style="126"/>
    <col min="7169" max="7169" width="24.28515625" style="126" customWidth="1"/>
    <col min="7170" max="7170" width="9.7109375" style="126" customWidth="1"/>
    <col min="7171" max="7171" width="10.7109375" style="126" customWidth="1"/>
    <col min="7172" max="7182" width="11.7109375" style="126" customWidth="1"/>
    <col min="7183" max="7183" width="13.7109375" style="126" customWidth="1"/>
    <col min="7184" max="7192" width="11.7109375" style="126" customWidth="1"/>
    <col min="7193" max="7424" width="9.140625" style="126"/>
    <col min="7425" max="7425" width="24.28515625" style="126" customWidth="1"/>
    <col min="7426" max="7426" width="9.7109375" style="126" customWidth="1"/>
    <col min="7427" max="7427" width="10.7109375" style="126" customWidth="1"/>
    <col min="7428" max="7438" width="11.7109375" style="126" customWidth="1"/>
    <col min="7439" max="7439" width="13.7109375" style="126" customWidth="1"/>
    <col min="7440" max="7448" width="11.7109375" style="126" customWidth="1"/>
    <col min="7449" max="7680" width="9.140625" style="126"/>
    <col min="7681" max="7681" width="24.28515625" style="126" customWidth="1"/>
    <col min="7682" max="7682" width="9.7109375" style="126" customWidth="1"/>
    <col min="7683" max="7683" width="10.7109375" style="126" customWidth="1"/>
    <col min="7684" max="7694" width="11.7109375" style="126" customWidth="1"/>
    <col min="7695" max="7695" width="13.7109375" style="126" customWidth="1"/>
    <col min="7696" max="7704" width="11.7109375" style="126" customWidth="1"/>
    <col min="7705" max="7936" width="9.140625" style="126"/>
    <col min="7937" max="7937" width="24.28515625" style="126" customWidth="1"/>
    <col min="7938" max="7938" width="9.7109375" style="126" customWidth="1"/>
    <col min="7939" max="7939" width="10.7109375" style="126" customWidth="1"/>
    <col min="7940" max="7950" width="11.7109375" style="126" customWidth="1"/>
    <col min="7951" max="7951" width="13.7109375" style="126" customWidth="1"/>
    <col min="7952" max="7960" width="11.7109375" style="126" customWidth="1"/>
    <col min="7961" max="8192" width="9.140625" style="126"/>
    <col min="8193" max="8193" width="24.28515625" style="126" customWidth="1"/>
    <col min="8194" max="8194" width="9.7109375" style="126" customWidth="1"/>
    <col min="8195" max="8195" width="10.7109375" style="126" customWidth="1"/>
    <col min="8196" max="8206" width="11.7109375" style="126" customWidth="1"/>
    <col min="8207" max="8207" width="13.7109375" style="126" customWidth="1"/>
    <col min="8208" max="8216" width="11.7109375" style="126" customWidth="1"/>
    <col min="8217" max="8448" width="9.140625" style="126"/>
    <col min="8449" max="8449" width="24.28515625" style="126" customWidth="1"/>
    <col min="8450" max="8450" width="9.7109375" style="126" customWidth="1"/>
    <col min="8451" max="8451" width="10.7109375" style="126" customWidth="1"/>
    <col min="8452" max="8462" width="11.7109375" style="126" customWidth="1"/>
    <col min="8463" max="8463" width="13.7109375" style="126" customWidth="1"/>
    <col min="8464" max="8472" width="11.7109375" style="126" customWidth="1"/>
    <col min="8473" max="8704" width="9.140625" style="126"/>
    <col min="8705" max="8705" width="24.28515625" style="126" customWidth="1"/>
    <col min="8706" max="8706" width="9.7109375" style="126" customWidth="1"/>
    <col min="8707" max="8707" width="10.7109375" style="126" customWidth="1"/>
    <col min="8708" max="8718" width="11.7109375" style="126" customWidth="1"/>
    <col min="8719" max="8719" width="13.7109375" style="126" customWidth="1"/>
    <col min="8720" max="8728" width="11.7109375" style="126" customWidth="1"/>
    <col min="8729" max="8960" width="9.140625" style="126"/>
    <col min="8961" max="8961" width="24.28515625" style="126" customWidth="1"/>
    <col min="8962" max="8962" width="9.7109375" style="126" customWidth="1"/>
    <col min="8963" max="8963" width="10.7109375" style="126" customWidth="1"/>
    <col min="8964" max="8974" width="11.7109375" style="126" customWidth="1"/>
    <col min="8975" max="8975" width="13.7109375" style="126" customWidth="1"/>
    <col min="8976" max="8984" width="11.7109375" style="126" customWidth="1"/>
    <col min="8985" max="9216" width="9.140625" style="126"/>
    <col min="9217" max="9217" width="24.28515625" style="126" customWidth="1"/>
    <col min="9218" max="9218" width="9.7109375" style="126" customWidth="1"/>
    <col min="9219" max="9219" width="10.7109375" style="126" customWidth="1"/>
    <col min="9220" max="9230" width="11.7109375" style="126" customWidth="1"/>
    <col min="9231" max="9231" width="13.7109375" style="126" customWidth="1"/>
    <col min="9232" max="9240" width="11.7109375" style="126" customWidth="1"/>
    <col min="9241" max="9472" width="9.140625" style="126"/>
    <col min="9473" max="9473" width="24.28515625" style="126" customWidth="1"/>
    <col min="9474" max="9474" width="9.7109375" style="126" customWidth="1"/>
    <col min="9475" max="9475" width="10.7109375" style="126" customWidth="1"/>
    <col min="9476" max="9486" width="11.7109375" style="126" customWidth="1"/>
    <col min="9487" max="9487" width="13.7109375" style="126" customWidth="1"/>
    <col min="9488" max="9496" width="11.7109375" style="126" customWidth="1"/>
    <col min="9497" max="9728" width="9.140625" style="126"/>
    <col min="9729" max="9729" width="24.28515625" style="126" customWidth="1"/>
    <col min="9730" max="9730" width="9.7109375" style="126" customWidth="1"/>
    <col min="9731" max="9731" width="10.7109375" style="126" customWidth="1"/>
    <col min="9732" max="9742" width="11.7109375" style="126" customWidth="1"/>
    <col min="9743" max="9743" width="13.7109375" style="126" customWidth="1"/>
    <col min="9744" max="9752" width="11.7109375" style="126" customWidth="1"/>
    <col min="9753" max="9984" width="9.140625" style="126"/>
    <col min="9985" max="9985" width="24.28515625" style="126" customWidth="1"/>
    <col min="9986" max="9986" width="9.7109375" style="126" customWidth="1"/>
    <col min="9987" max="9987" width="10.7109375" style="126" customWidth="1"/>
    <col min="9988" max="9998" width="11.7109375" style="126" customWidth="1"/>
    <col min="9999" max="9999" width="13.7109375" style="126" customWidth="1"/>
    <col min="10000" max="10008" width="11.7109375" style="126" customWidth="1"/>
    <col min="10009" max="10240" width="9.140625" style="126"/>
    <col min="10241" max="10241" width="24.28515625" style="126" customWidth="1"/>
    <col min="10242" max="10242" width="9.7109375" style="126" customWidth="1"/>
    <col min="10243" max="10243" width="10.7109375" style="126" customWidth="1"/>
    <col min="10244" max="10254" width="11.7109375" style="126" customWidth="1"/>
    <col min="10255" max="10255" width="13.7109375" style="126" customWidth="1"/>
    <col min="10256" max="10264" width="11.7109375" style="126" customWidth="1"/>
    <col min="10265" max="10496" width="9.140625" style="126"/>
    <col min="10497" max="10497" width="24.28515625" style="126" customWidth="1"/>
    <col min="10498" max="10498" width="9.7109375" style="126" customWidth="1"/>
    <col min="10499" max="10499" width="10.7109375" style="126" customWidth="1"/>
    <col min="10500" max="10510" width="11.7109375" style="126" customWidth="1"/>
    <col min="10511" max="10511" width="13.7109375" style="126" customWidth="1"/>
    <col min="10512" max="10520" width="11.7109375" style="126" customWidth="1"/>
    <col min="10521" max="10752" width="9.140625" style="126"/>
    <col min="10753" max="10753" width="24.28515625" style="126" customWidth="1"/>
    <col min="10754" max="10754" width="9.7109375" style="126" customWidth="1"/>
    <col min="10755" max="10755" width="10.7109375" style="126" customWidth="1"/>
    <col min="10756" max="10766" width="11.7109375" style="126" customWidth="1"/>
    <col min="10767" max="10767" width="13.7109375" style="126" customWidth="1"/>
    <col min="10768" max="10776" width="11.7109375" style="126" customWidth="1"/>
    <col min="10777" max="11008" width="9.140625" style="126"/>
    <col min="11009" max="11009" width="24.28515625" style="126" customWidth="1"/>
    <col min="11010" max="11010" width="9.7109375" style="126" customWidth="1"/>
    <col min="11011" max="11011" width="10.7109375" style="126" customWidth="1"/>
    <col min="11012" max="11022" width="11.7109375" style="126" customWidth="1"/>
    <col min="11023" max="11023" width="13.7109375" style="126" customWidth="1"/>
    <col min="11024" max="11032" width="11.7109375" style="126" customWidth="1"/>
    <col min="11033" max="11264" width="9.140625" style="126"/>
    <col min="11265" max="11265" width="24.28515625" style="126" customWidth="1"/>
    <col min="11266" max="11266" width="9.7109375" style="126" customWidth="1"/>
    <col min="11267" max="11267" width="10.7109375" style="126" customWidth="1"/>
    <col min="11268" max="11278" width="11.7109375" style="126" customWidth="1"/>
    <col min="11279" max="11279" width="13.7109375" style="126" customWidth="1"/>
    <col min="11280" max="11288" width="11.7109375" style="126" customWidth="1"/>
    <col min="11289" max="11520" width="9.140625" style="126"/>
    <col min="11521" max="11521" width="24.28515625" style="126" customWidth="1"/>
    <col min="11522" max="11522" width="9.7109375" style="126" customWidth="1"/>
    <col min="11523" max="11523" width="10.7109375" style="126" customWidth="1"/>
    <col min="11524" max="11534" width="11.7109375" style="126" customWidth="1"/>
    <col min="11535" max="11535" width="13.7109375" style="126" customWidth="1"/>
    <col min="11536" max="11544" width="11.7109375" style="126" customWidth="1"/>
    <col min="11545" max="11776" width="9.140625" style="126"/>
    <col min="11777" max="11777" width="24.28515625" style="126" customWidth="1"/>
    <col min="11778" max="11778" width="9.7109375" style="126" customWidth="1"/>
    <col min="11779" max="11779" width="10.7109375" style="126" customWidth="1"/>
    <col min="11780" max="11790" width="11.7109375" style="126" customWidth="1"/>
    <col min="11791" max="11791" width="13.7109375" style="126" customWidth="1"/>
    <col min="11792" max="11800" width="11.7109375" style="126" customWidth="1"/>
    <col min="11801" max="12032" width="9.140625" style="126"/>
    <col min="12033" max="12033" width="24.28515625" style="126" customWidth="1"/>
    <col min="12034" max="12034" width="9.7109375" style="126" customWidth="1"/>
    <col min="12035" max="12035" width="10.7109375" style="126" customWidth="1"/>
    <col min="12036" max="12046" width="11.7109375" style="126" customWidth="1"/>
    <col min="12047" max="12047" width="13.7109375" style="126" customWidth="1"/>
    <col min="12048" max="12056" width="11.7109375" style="126" customWidth="1"/>
    <col min="12057" max="12288" width="9.140625" style="126"/>
    <col min="12289" max="12289" width="24.28515625" style="126" customWidth="1"/>
    <col min="12290" max="12290" width="9.7109375" style="126" customWidth="1"/>
    <col min="12291" max="12291" width="10.7109375" style="126" customWidth="1"/>
    <col min="12292" max="12302" width="11.7109375" style="126" customWidth="1"/>
    <col min="12303" max="12303" width="13.7109375" style="126" customWidth="1"/>
    <col min="12304" max="12312" width="11.7109375" style="126" customWidth="1"/>
    <col min="12313" max="12544" width="9.140625" style="126"/>
    <col min="12545" max="12545" width="24.28515625" style="126" customWidth="1"/>
    <col min="12546" max="12546" width="9.7109375" style="126" customWidth="1"/>
    <col min="12547" max="12547" width="10.7109375" style="126" customWidth="1"/>
    <col min="12548" max="12558" width="11.7109375" style="126" customWidth="1"/>
    <col min="12559" max="12559" width="13.7109375" style="126" customWidth="1"/>
    <col min="12560" max="12568" width="11.7109375" style="126" customWidth="1"/>
    <col min="12569" max="12800" width="9.140625" style="126"/>
    <col min="12801" max="12801" width="24.28515625" style="126" customWidth="1"/>
    <col min="12802" max="12802" width="9.7109375" style="126" customWidth="1"/>
    <col min="12803" max="12803" width="10.7109375" style="126" customWidth="1"/>
    <col min="12804" max="12814" width="11.7109375" style="126" customWidth="1"/>
    <col min="12815" max="12815" width="13.7109375" style="126" customWidth="1"/>
    <col min="12816" max="12824" width="11.7109375" style="126" customWidth="1"/>
    <col min="12825" max="13056" width="9.140625" style="126"/>
    <col min="13057" max="13057" width="24.28515625" style="126" customWidth="1"/>
    <col min="13058" max="13058" width="9.7109375" style="126" customWidth="1"/>
    <col min="13059" max="13059" width="10.7109375" style="126" customWidth="1"/>
    <col min="13060" max="13070" width="11.7109375" style="126" customWidth="1"/>
    <col min="13071" max="13071" width="13.7109375" style="126" customWidth="1"/>
    <col min="13072" max="13080" width="11.7109375" style="126" customWidth="1"/>
    <col min="13081" max="13312" width="9.140625" style="126"/>
    <col min="13313" max="13313" width="24.28515625" style="126" customWidth="1"/>
    <col min="13314" max="13314" width="9.7109375" style="126" customWidth="1"/>
    <col min="13315" max="13315" width="10.7109375" style="126" customWidth="1"/>
    <col min="13316" max="13326" width="11.7109375" style="126" customWidth="1"/>
    <col min="13327" max="13327" width="13.7109375" style="126" customWidth="1"/>
    <col min="13328" max="13336" width="11.7109375" style="126" customWidth="1"/>
    <col min="13337" max="13568" width="9.140625" style="126"/>
    <col min="13569" max="13569" width="24.28515625" style="126" customWidth="1"/>
    <col min="13570" max="13570" width="9.7109375" style="126" customWidth="1"/>
    <col min="13571" max="13571" width="10.7109375" style="126" customWidth="1"/>
    <col min="13572" max="13582" width="11.7109375" style="126" customWidth="1"/>
    <col min="13583" max="13583" width="13.7109375" style="126" customWidth="1"/>
    <col min="13584" max="13592" width="11.7109375" style="126" customWidth="1"/>
    <col min="13593" max="13824" width="9.140625" style="126"/>
    <col min="13825" max="13825" width="24.28515625" style="126" customWidth="1"/>
    <col min="13826" max="13826" width="9.7109375" style="126" customWidth="1"/>
    <col min="13827" max="13827" width="10.7109375" style="126" customWidth="1"/>
    <col min="13828" max="13838" width="11.7109375" style="126" customWidth="1"/>
    <col min="13839" max="13839" width="13.7109375" style="126" customWidth="1"/>
    <col min="13840" max="13848" width="11.7109375" style="126" customWidth="1"/>
    <col min="13849" max="14080" width="9.140625" style="126"/>
    <col min="14081" max="14081" width="24.28515625" style="126" customWidth="1"/>
    <col min="14082" max="14082" width="9.7109375" style="126" customWidth="1"/>
    <col min="14083" max="14083" width="10.7109375" style="126" customWidth="1"/>
    <col min="14084" max="14094" width="11.7109375" style="126" customWidth="1"/>
    <col min="14095" max="14095" width="13.7109375" style="126" customWidth="1"/>
    <col min="14096" max="14104" width="11.7109375" style="126" customWidth="1"/>
    <col min="14105" max="14336" width="9.140625" style="126"/>
    <col min="14337" max="14337" width="24.28515625" style="126" customWidth="1"/>
    <col min="14338" max="14338" width="9.7109375" style="126" customWidth="1"/>
    <col min="14339" max="14339" width="10.7109375" style="126" customWidth="1"/>
    <col min="14340" max="14350" width="11.7109375" style="126" customWidth="1"/>
    <col min="14351" max="14351" width="13.7109375" style="126" customWidth="1"/>
    <col min="14352" max="14360" width="11.7109375" style="126" customWidth="1"/>
    <col min="14361" max="14592" width="9.140625" style="126"/>
    <col min="14593" max="14593" width="24.28515625" style="126" customWidth="1"/>
    <col min="14594" max="14594" width="9.7109375" style="126" customWidth="1"/>
    <col min="14595" max="14595" width="10.7109375" style="126" customWidth="1"/>
    <col min="14596" max="14606" width="11.7109375" style="126" customWidth="1"/>
    <col min="14607" max="14607" width="13.7109375" style="126" customWidth="1"/>
    <col min="14608" max="14616" width="11.7109375" style="126" customWidth="1"/>
    <col min="14617" max="14848" width="9.140625" style="126"/>
    <col min="14849" max="14849" width="24.28515625" style="126" customWidth="1"/>
    <col min="14850" max="14850" width="9.7109375" style="126" customWidth="1"/>
    <col min="14851" max="14851" width="10.7109375" style="126" customWidth="1"/>
    <col min="14852" max="14862" width="11.7109375" style="126" customWidth="1"/>
    <col min="14863" max="14863" width="13.7109375" style="126" customWidth="1"/>
    <col min="14864" max="14872" width="11.7109375" style="126" customWidth="1"/>
    <col min="14873" max="15104" width="9.140625" style="126"/>
    <col min="15105" max="15105" width="24.28515625" style="126" customWidth="1"/>
    <col min="15106" max="15106" width="9.7109375" style="126" customWidth="1"/>
    <col min="15107" max="15107" width="10.7109375" style="126" customWidth="1"/>
    <col min="15108" max="15118" width="11.7109375" style="126" customWidth="1"/>
    <col min="15119" max="15119" width="13.7109375" style="126" customWidth="1"/>
    <col min="15120" max="15128" width="11.7109375" style="126" customWidth="1"/>
    <col min="15129" max="15360" width="9.140625" style="126"/>
    <col min="15361" max="15361" width="24.28515625" style="126" customWidth="1"/>
    <col min="15362" max="15362" width="9.7109375" style="126" customWidth="1"/>
    <col min="15363" max="15363" width="10.7109375" style="126" customWidth="1"/>
    <col min="15364" max="15374" width="11.7109375" style="126" customWidth="1"/>
    <col min="15375" max="15375" width="13.7109375" style="126" customWidth="1"/>
    <col min="15376" max="15384" width="11.7109375" style="126" customWidth="1"/>
    <col min="15385" max="15616" width="9.140625" style="126"/>
    <col min="15617" max="15617" width="24.28515625" style="126" customWidth="1"/>
    <col min="15618" max="15618" width="9.7109375" style="126" customWidth="1"/>
    <col min="15619" max="15619" width="10.7109375" style="126" customWidth="1"/>
    <col min="15620" max="15630" width="11.7109375" style="126" customWidth="1"/>
    <col min="15631" max="15631" width="13.7109375" style="126" customWidth="1"/>
    <col min="15632" max="15640" width="11.7109375" style="126" customWidth="1"/>
    <col min="15641" max="15872" width="9.140625" style="126"/>
    <col min="15873" max="15873" width="24.28515625" style="126" customWidth="1"/>
    <col min="15874" max="15874" width="9.7109375" style="126" customWidth="1"/>
    <col min="15875" max="15875" width="10.7109375" style="126" customWidth="1"/>
    <col min="15876" max="15886" width="11.7109375" style="126" customWidth="1"/>
    <col min="15887" max="15887" width="13.7109375" style="126" customWidth="1"/>
    <col min="15888" max="15896" width="11.7109375" style="126" customWidth="1"/>
    <col min="15897" max="16128" width="9.140625" style="126"/>
    <col min="16129" max="16129" width="24.28515625" style="126" customWidth="1"/>
    <col min="16130" max="16130" width="9.7109375" style="126" customWidth="1"/>
    <col min="16131" max="16131" width="10.7109375" style="126" customWidth="1"/>
    <col min="16132" max="16142" width="11.7109375" style="126" customWidth="1"/>
    <col min="16143" max="16143" width="13.7109375" style="126" customWidth="1"/>
    <col min="16144" max="16152" width="11.7109375" style="126" customWidth="1"/>
    <col min="16153" max="16384" width="9.140625" style="126"/>
  </cols>
  <sheetData>
    <row r="1" spans="1:26" s="1" customFormat="1" ht="15" customHeight="1" x14ac:dyDescent="0.2">
      <c r="A1" s="382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</row>
    <row r="2" spans="1:26" s="1" customFormat="1" ht="15" customHeight="1" x14ac:dyDescent="0.2">
      <c r="A2" s="382" t="s">
        <v>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</row>
    <row r="3" spans="1:26" s="1" customFormat="1" ht="15" customHeight="1" x14ac:dyDescent="0.2">
      <c r="A3" s="382" t="s">
        <v>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</row>
    <row r="4" spans="1:26" s="1" customFormat="1" ht="15" customHeight="1" x14ac:dyDescent="0.2">
      <c r="A4" s="382" t="s">
        <v>3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77"/>
      <c r="Z4" s="77"/>
    </row>
    <row r="5" spans="1:26" s="1" customFormat="1" ht="15" customHeight="1" x14ac:dyDescent="0.2">
      <c r="A5" s="382" t="s">
        <v>4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</row>
    <row r="6" spans="1:26" s="1" customFormat="1" ht="15" customHeight="1" x14ac:dyDescent="0.2">
      <c r="A6" s="2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6" s="1" customFormat="1" ht="15" customHeight="1" x14ac:dyDescent="0.2">
      <c r="A7" s="346" t="s">
        <v>5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</row>
    <row r="8" spans="1:26" s="1" customFormat="1" ht="15" customHeight="1" x14ac:dyDescent="0.2">
      <c r="A8" s="346" t="s">
        <v>6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</row>
    <row r="9" spans="1:26" s="1" customFormat="1" ht="15" customHeight="1" x14ac:dyDescent="0.2">
      <c r="A9" s="346" t="s">
        <v>172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</row>
    <row r="10" spans="1:26" s="1" customFormat="1" ht="15" customHeight="1" thickBot="1" x14ac:dyDescent="0.25">
      <c r="A10" s="2"/>
      <c r="B10" s="3"/>
      <c r="C10" s="4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6" s="1" customFormat="1" ht="15" customHeight="1" x14ac:dyDescent="0.2">
      <c r="A11" s="347" t="s">
        <v>8</v>
      </c>
      <c r="B11" s="347" t="s">
        <v>9</v>
      </c>
      <c r="C11" s="394" t="s">
        <v>10</v>
      </c>
      <c r="D11" s="352" t="s">
        <v>11</v>
      </c>
      <c r="E11" s="353"/>
      <c r="F11" s="354"/>
      <c r="G11" s="358" t="s">
        <v>12</v>
      </c>
      <c r="H11" s="359"/>
      <c r="I11" s="360"/>
      <c r="J11" s="364" t="s">
        <v>13</v>
      </c>
      <c r="K11" s="365"/>
      <c r="L11" s="365"/>
      <c r="M11" s="365"/>
      <c r="N11" s="368" t="s">
        <v>14</v>
      </c>
      <c r="O11" s="369"/>
      <c r="P11" s="370"/>
      <c r="Q11" s="374" t="s">
        <v>15</v>
      </c>
      <c r="R11" s="375"/>
      <c r="S11" s="375"/>
      <c r="T11" s="375"/>
      <c r="U11" s="378"/>
      <c r="V11" s="358" t="s">
        <v>16</v>
      </c>
      <c r="W11" s="359"/>
      <c r="X11" s="360"/>
    </row>
    <row r="12" spans="1:26" s="1" customFormat="1" ht="15" customHeight="1" thickBot="1" x14ac:dyDescent="0.25">
      <c r="A12" s="348"/>
      <c r="B12" s="348"/>
      <c r="C12" s="395"/>
      <c r="D12" s="355"/>
      <c r="E12" s="356"/>
      <c r="F12" s="357"/>
      <c r="G12" s="361"/>
      <c r="H12" s="362"/>
      <c r="I12" s="363"/>
      <c r="J12" s="366"/>
      <c r="K12" s="367"/>
      <c r="L12" s="367"/>
      <c r="M12" s="367"/>
      <c r="N12" s="371"/>
      <c r="O12" s="372"/>
      <c r="P12" s="373"/>
      <c r="Q12" s="376"/>
      <c r="R12" s="377"/>
      <c r="S12" s="377"/>
      <c r="T12" s="377"/>
      <c r="U12" s="397"/>
      <c r="V12" s="390"/>
      <c r="W12" s="391"/>
      <c r="X12" s="392"/>
    </row>
    <row r="13" spans="1:26" s="1" customFormat="1" ht="30" customHeight="1" thickBot="1" x14ac:dyDescent="0.25">
      <c r="A13" s="348"/>
      <c r="B13" s="348"/>
      <c r="C13" s="396"/>
      <c r="D13" s="78" t="s">
        <v>17</v>
      </c>
      <c r="E13" s="79" t="s">
        <v>18</v>
      </c>
      <c r="F13" s="80" t="s">
        <v>19</v>
      </c>
      <c r="G13" s="8" t="s">
        <v>17</v>
      </c>
      <c r="H13" s="6" t="s">
        <v>20</v>
      </c>
      <c r="I13" s="7" t="s">
        <v>21</v>
      </c>
      <c r="J13" s="8" t="s">
        <v>17</v>
      </c>
      <c r="K13" s="6" t="s">
        <v>22</v>
      </c>
      <c r="L13" s="6" t="s">
        <v>173</v>
      </c>
      <c r="M13" s="9" t="s">
        <v>23</v>
      </c>
      <c r="N13" s="8" t="s">
        <v>17</v>
      </c>
      <c r="O13" s="6" t="s">
        <v>24</v>
      </c>
      <c r="P13" s="9" t="s">
        <v>25</v>
      </c>
      <c r="Q13" s="8" t="s">
        <v>17</v>
      </c>
      <c r="R13" s="6" t="s">
        <v>12</v>
      </c>
      <c r="S13" s="6" t="s">
        <v>13</v>
      </c>
      <c r="T13" s="9" t="s">
        <v>26</v>
      </c>
      <c r="U13" s="9" t="s">
        <v>174</v>
      </c>
      <c r="V13" s="8" t="s">
        <v>17</v>
      </c>
      <c r="W13" s="6" t="s">
        <v>175</v>
      </c>
      <c r="X13" s="7" t="s">
        <v>176</v>
      </c>
    </row>
    <row r="14" spans="1:26" s="1" customFormat="1" ht="15" customHeight="1" x14ac:dyDescent="0.2">
      <c r="A14" s="343" t="s">
        <v>31</v>
      </c>
      <c r="B14" s="81" t="s">
        <v>32</v>
      </c>
      <c r="C14" s="82">
        <f>SUM(C15:C16)</f>
        <v>94547</v>
      </c>
      <c r="D14" s="83">
        <f t="shared" ref="D14:X14" si="0">SUM(D15:D16)</f>
        <v>22432</v>
      </c>
      <c r="E14" s="84">
        <f t="shared" si="0"/>
        <v>10238</v>
      </c>
      <c r="F14" s="85">
        <f t="shared" si="0"/>
        <v>12194</v>
      </c>
      <c r="G14" s="83">
        <f t="shared" si="0"/>
        <v>39805</v>
      </c>
      <c r="H14" s="84">
        <f t="shared" si="0"/>
        <v>24910</v>
      </c>
      <c r="I14" s="86">
        <f t="shared" si="0"/>
        <v>14895</v>
      </c>
      <c r="J14" s="87">
        <f t="shared" si="0"/>
        <v>10635</v>
      </c>
      <c r="K14" s="84">
        <f t="shared" si="0"/>
        <v>10444</v>
      </c>
      <c r="L14" s="84">
        <f t="shared" si="0"/>
        <v>191</v>
      </c>
      <c r="M14" s="85">
        <f t="shared" si="0"/>
        <v>0</v>
      </c>
      <c r="N14" s="83">
        <f t="shared" si="0"/>
        <v>4630</v>
      </c>
      <c r="O14" s="84">
        <f t="shared" si="0"/>
        <v>4630</v>
      </c>
      <c r="P14" s="86">
        <f t="shared" si="0"/>
        <v>0</v>
      </c>
      <c r="Q14" s="87">
        <f t="shared" si="0"/>
        <v>3988</v>
      </c>
      <c r="R14" s="84">
        <f t="shared" si="0"/>
        <v>435</v>
      </c>
      <c r="S14" s="84">
        <f t="shared" si="0"/>
        <v>3553</v>
      </c>
      <c r="T14" s="84">
        <f t="shared" si="0"/>
        <v>0</v>
      </c>
      <c r="U14" s="85">
        <f t="shared" si="0"/>
        <v>0</v>
      </c>
      <c r="V14" s="83">
        <f t="shared" si="0"/>
        <v>13057</v>
      </c>
      <c r="W14" s="84">
        <f t="shared" si="0"/>
        <v>3509</v>
      </c>
      <c r="X14" s="86">
        <f t="shared" si="0"/>
        <v>9548</v>
      </c>
    </row>
    <row r="15" spans="1:26" s="1" customFormat="1" ht="15" customHeight="1" x14ac:dyDescent="0.2">
      <c r="A15" s="344"/>
      <c r="B15" s="88" t="s">
        <v>33</v>
      </c>
      <c r="C15" s="89">
        <f>SUM(C17+C18+C19+C21+C22+C23+C24+C25+C26+C28+C29+C30+C31+C32+C33+C34+C35+C36+C37+C38+C39+C40+C41+C42+C43+C44+C45+C46+C47+C48+C49+C50+C51+C53+C54+C55+C56+C57+C59+C60+C61+C63+C64+C65+C66+C67+C68+C69+C70+C71+C72+C73+C74+C75+C76+C77+C79+C80+C81)</f>
        <v>93036</v>
      </c>
      <c r="D15" s="90">
        <f t="shared" ref="D15:X15" si="1">SUM(D17+D18+D19+D21+D22+D23+D24+D25+D26+D28+D29+D30+D31+D32+D33+D34+D35+D36+D37+D38+D39+D40+D41+D42+D43+D44+D45+D46+D47+D48+D49+D50+D51+D53+D54+D55+D56+D57+D59+D60+D61+D63+D64+D65+D66+D67+D68+D69+D70+D71+D72+D73+D74+D75+D76+D77+D79+D80+D81)</f>
        <v>22369</v>
      </c>
      <c r="E15" s="91">
        <f t="shared" si="1"/>
        <v>10238</v>
      </c>
      <c r="F15" s="92">
        <f t="shared" si="1"/>
        <v>12131</v>
      </c>
      <c r="G15" s="90">
        <f t="shared" si="1"/>
        <v>39160</v>
      </c>
      <c r="H15" s="91">
        <f t="shared" si="1"/>
        <v>24644</v>
      </c>
      <c r="I15" s="93">
        <f t="shared" si="1"/>
        <v>14516</v>
      </c>
      <c r="J15" s="94">
        <f t="shared" si="1"/>
        <v>10212</v>
      </c>
      <c r="K15" s="91">
        <f t="shared" si="1"/>
        <v>10136</v>
      </c>
      <c r="L15" s="91">
        <f t="shared" si="1"/>
        <v>76</v>
      </c>
      <c r="M15" s="92">
        <f t="shared" si="1"/>
        <v>0</v>
      </c>
      <c r="N15" s="90">
        <f t="shared" si="1"/>
        <v>4630</v>
      </c>
      <c r="O15" s="91">
        <f t="shared" si="1"/>
        <v>4630</v>
      </c>
      <c r="P15" s="93">
        <f t="shared" si="1"/>
        <v>0</v>
      </c>
      <c r="Q15" s="94">
        <f t="shared" si="1"/>
        <v>3988</v>
      </c>
      <c r="R15" s="91">
        <f t="shared" si="1"/>
        <v>435</v>
      </c>
      <c r="S15" s="91">
        <f t="shared" si="1"/>
        <v>3553</v>
      </c>
      <c r="T15" s="91">
        <f t="shared" si="1"/>
        <v>0</v>
      </c>
      <c r="U15" s="92">
        <f t="shared" si="1"/>
        <v>0</v>
      </c>
      <c r="V15" s="90">
        <f t="shared" si="1"/>
        <v>12677</v>
      </c>
      <c r="W15" s="91">
        <f t="shared" si="1"/>
        <v>3194</v>
      </c>
      <c r="X15" s="93">
        <f t="shared" si="1"/>
        <v>9483</v>
      </c>
    </row>
    <row r="16" spans="1:26" s="1" customFormat="1" ht="15" customHeight="1" thickBot="1" x14ac:dyDescent="0.25">
      <c r="A16" s="393"/>
      <c r="B16" s="95" t="s">
        <v>34</v>
      </c>
      <c r="C16" s="96">
        <f>SUM(C20+C27+C52+C58+C62+C78)</f>
        <v>1511</v>
      </c>
      <c r="D16" s="97">
        <f t="shared" ref="D16:X16" si="2">SUM(D20+D27+D52+D58+D62+D78)</f>
        <v>63</v>
      </c>
      <c r="E16" s="98">
        <f t="shared" si="2"/>
        <v>0</v>
      </c>
      <c r="F16" s="99">
        <f t="shared" si="2"/>
        <v>63</v>
      </c>
      <c r="G16" s="97">
        <f t="shared" si="2"/>
        <v>645</v>
      </c>
      <c r="H16" s="98">
        <f t="shared" si="2"/>
        <v>266</v>
      </c>
      <c r="I16" s="100">
        <f t="shared" si="2"/>
        <v>379</v>
      </c>
      <c r="J16" s="101">
        <f t="shared" si="2"/>
        <v>423</v>
      </c>
      <c r="K16" s="98">
        <f t="shared" si="2"/>
        <v>308</v>
      </c>
      <c r="L16" s="98">
        <f t="shared" si="2"/>
        <v>115</v>
      </c>
      <c r="M16" s="99">
        <f t="shared" si="2"/>
        <v>0</v>
      </c>
      <c r="N16" s="97">
        <f t="shared" si="2"/>
        <v>0</v>
      </c>
      <c r="O16" s="98">
        <f t="shared" si="2"/>
        <v>0</v>
      </c>
      <c r="P16" s="100">
        <f t="shared" si="2"/>
        <v>0</v>
      </c>
      <c r="Q16" s="101">
        <f t="shared" si="2"/>
        <v>0</v>
      </c>
      <c r="R16" s="98">
        <f t="shared" si="2"/>
        <v>0</v>
      </c>
      <c r="S16" s="98">
        <f t="shared" si="2"/>
        <v>0</v>
      </c>
      <c r="T16" s="98">
        <f t="shared" si="2"/>
        <v>0</v>
      </c>
      <c r="U16" s="99">
        <f t="shared" si="2"/>
        <v>0</v>
      </c>
      <c r="V16" s="97">
        <f t="shared" si="2"/>
        <v>380</v>
      </c>
      <c r="W16" s="98">
        <f t="shared" si="2"/>
        <v>315</v>
      </c>
      <c r="X16" s="100">
        <f t="shared" si="2"/>
        <v>65</v>
      </c>
    </row>
    <row r="17" spans="1:24" s="109" customFormat="1" ht="15" customHeight="1" x14ac:dyDescent="0.25">
      <c r="A17" s="102" t="s">
        <v>177</v>
      </c>
      <c r="B17" s="103" t="s">
        <v>33</v>
      </c>
      <c r="C17" s="104">
        <f>SUM(D17+G17+J17+N17+Q17+V17)</f>
        <v>27</v>
      </c>
      <c r="D17" s="105">
        <f>SUM(E17:F17)</f>
        <v>0</v>
      </c>
      <c r="E17" s="66">
        <v>0</v>
      </c>
      <c r="F17" s="36">
        <v>0</v>
      </c>
      <c r="G17" s="106">
        <f>SUM(H17:I17)</f>
        <v>0</v>
      </c>
      <c r="H17" s="66">
        <v>0</v>
      </c>
      <c r="I17" s="36">
        <v>0</v>
      </c>
      <c r="J17" s="107">
        <f>SUM(K17:M17)</f>
        <v>0</v>
      </c>
      <c r="K17" s="66">
        <v>0</v>
      </c>
      <c r="L17" s="36">
        <v>0</v>
      </c>
      <c r="M17" s="108">
        <v>0</v>
      </c>
      <c r="N17" s="105">
        <f>SUM(O17:P17)</f>
        <v>27</v>
      </c>
      <c r="O17" s="66">
        <v>27</v>
      </c>
      <c r="P17" s="36">
        <v>0</v>
      </c>
      <c r="Q17" s="107">
        <f>SUM(R17:U17)</f>
        <v>0</v>
      </c>
      <c r="R17" s="66">
        <v>0</v>
      </c>
      <c r="S17" s="36">
        <v>0</v>
      </c>
      <c r="T17" s="66">
        <v>0</v>
      </c>
      <c r="U17" s="36">
        <v>0</v>
      </c>
      <c r="V17" s="106">
        <f>SUM(W17:X17)</f>
        <v>0</v>
      </c>
      <c r="W17" s="66">
        <v>0</v>
      </c>
      <c r="X17" s="36">
        <v>0</v>
      </c>
    </row>
    <row r="18" spans="1:24" s="109" customFormat="1" ht="15" customHeight="1" x14ac:dyDescent="0.25">
      <c r="A18" s="110" t="s">
        <v>178</v>
      </c>
      <c r="B18" s="111" t="s">
        <v>33</v>
      </c>
      <c r="C18" s="104">
        <f t="shared" ref="C18:C78" si="3">SUM(D18+G18+J18+N18+Q18+V18)</f>
        <v>13</v>
      </c>
      <c r="D18" s="105">
        <f t="shared" ref="D18:D78" si="4">SUM(E18:F18)</f>
        <v>0</v>
      </c>
      <c r="E18" s="70">
        <v>0</v>
      </c>
      <c r="F18" s="44">
        <v>0</v>
      </c>
      <c r="G18" s="106">
        <f t="shared" ref="G18:G78" si="5">SUM(H18:I18)</f>
        <v>0</v>
      </c>
      <c r="H18" s="70">
        <v>0</v>
      </c>
      <c r="I18" s="44">
        <v>0</v>
      </c>
      <c r="J18" s="107">
        <f t="shared" ref="J18:J78" si="6">SUM(K18:M18)</f>
        <v>0</v>
      </c>
      <c r="K18" s="70">
        <v>0</v>
      </c>
      <c r="L18" s="44">
        <v>0</v>
      </c>
      <c r="M18" s="112">
        <v>0</v>
      </c>
      <c r="N18" s="105">
        <f t="shared" ref="N18:N78" si="7">SUM(O18:P18)</f>
        <v>13</v>
      </c>
      <c r="O18" s="70">
        <v>13</v>
      </c>
      <c r="P18" s="44">
        <v>0</v>
      </c>
      <c r="Q18" s="107">
        <f t="shared" ref="Q18:Q78" si="8">SUM(R18:U18)</f>
        <v>0</v>
      </c>
      <c r="R18" s="70">
        <v>0</v>
      </c>
      <c r="S18" s="44">
        <v>0</v>
      </c>
      <c r="T18" s="70">
        <v>0</v>
      </c>
      <c r="U18" s="44">
        <v>0</v>
      </c>
      <c r="V18" s="106">
        <f t="shared" ref="V18:V78" si="9">SUM(W18:X18)</f>
        <v>0</v>
      </c>
      <c r="W18" s="70">
        <v>0</v>
      </c>
      <c r="X18" s="44">
        <v>0</v>
      </c>
    </row>
    <row r="19" spans="1:24" s="109" customFormat="1" ht="15" customHeight="1" x14ac:dyDescent="0.25">
      <c r="A19" s="110" t="s">
        <v>114</v>
      </c>
      <c r="B19" s="111" t="s">
        <v>33</v>
      </c>
      <c r="C19" s="104">
        <f t="shared" si="3"/>
        <v>295</v>
      </c>
      <c r="D19" s="105">
        <f t="shared" si="4"/>
        <v>66</v>
      </c>
      <c r="E19" s="70">
        <v>39</v>
      </c>
      <c r="F19" s="44">
        <v>27</v>
      </c>
      <c r="G19" s="106">
        <f t="shared" si="5"/>
        <v>93</v>
      </c>
      <c r="H19" s="70">
        <v>41</v>
      </c>
      <c r="I19" s="44">
        <v>52</v>
      </c>
      <c r="J19" s="107">
        <f t="shared" si="6"/>
        <v>42</v>
      </c>
      <c r="K19" s="70">
        <v>42</v>
      </c>
      <c r="L19" s="44">
        <v>0</v>
      </c>
      <c r="M19" s="112">
        <v>0</v>
      </c>
      <c r="N19" s="105">
        <f t="shared" si="7"/>
        <v>79</v>
      </c>
      <c r="O19" s="70">
        <v>79</v>
      </c>
      <c r="P19" s="44">
        <v>0</v>
      </c>
      <c r="Q19" s="107">
        <f t="shared" si="8"/>
        <v>0</v>
      </c>
      <c r="R19" s="70">
        <v>0</v>
      </c>
      <c r="S19" s="44">
        <v>0</v>
      </c>
      <c r="T19" s="70">
        <v>0</v>
      </c>
      <c r="U19" s="44">
        <v>0</v>
      </c>
      <c r="V19" s="106">
        <f t="shared" si="9"/>
        <v>15</v>
      </c>
      <c r="W19" s="70">
        <v>0</v>
      </c>
      <c r="X19" s="44">
        <v>15</v>
      </c>
    </row>
    <row r="20" spans="1:24" s="109" customFormat="1" ht="15" customHeight="1" x14ac:dyDescent="0.25">
      <c r="A20" s="110" t="s">
        <v>114</v>
      </c>
      <c r="B20" s="111" t="s">
        <v>34</v>
      </c>
      <c r="C20" s="104">
        <f t="shared" si="3"/>
        <v>63</v>
      </c>
      <c r="D20" s="105">
        <f t="shared" si="4"/>
        <v>63</v>
      </c>
      <c r="E20" s="70">
        <v>0</v>
      </c>
      <c r="F20" s="44">
        <v>63</v>
      </c>
      <c r="G20" s="106">
        <f t="shared" si="5"/>
        <v>0</v>
      </c>
      <c r="H20" s="70">
        <v>0</v>
      </c>
      <c r="I20" s="44">
        <v>0</v>
      </c>
      <c r="J20" s="107">
        <f t="shared" si="6"/>
        <v>0</v>
      </c>
      <c r="K20" s="70">
        <v>0</v>
      </c>
      <c r="L20" s="44">
        <v>0</v>
      </c>
      <c r="M20" s="112">
        <v>0</v>
      </c>
      <c r="N20" s="105">
        <f t="shared" si="7"/>
        <v>0</v>
      </c>
      <c r="O20" s="70">
        <v>0</v>
      </c>
      <c r="P20" s="44">
        <v>0</v>
      </c>
      <c r="Q20" s="107">
        <f t="shared" si="8"/>
        <v>0</v>
      </c>
      <c r="R20" s="70">
        <v>0</v>
      </c>
      <c r="S20" s="44">
        <v>0</v>
      </c>
      <c r="T20" s="70">
        <v>0</v>
      </c>
      <c r="U20" s="44">
        <v>0</v>
      </c>
      <c r="V20" s="106">
        <f t="shared" si="9"/>
        <v>0</v>
      </c>
      <c r="W20" s="70">
        <v>0</v>
      </c>
      <c r="X20" s="44">
        <v>0</v>
      </c>
    </row>
    <row r="21" spans="1:24" s="109" customFormat="1" ht="15" customHeight="1" x14ac:dyDescent="0.25">
      <c r="A21" s="113" t="s">
        <v>179</v>
      </c>
      <c r="B21" s="111" t="s">
        <v>33</v>
      </c>
      <c r="C21" s="104">
        <f t="shared" si="3"/>
        <v>25</v>
      </c>
      <c r="D21" s="105">
        <f t="shared" si="4"/>
        <v>9</v>
      </c>
      <c r="E21" s="70">
        <v>0</v>
      </c>
      <c r="F21" s="44">
        <v>9</v>
      </c>
      <c r="G21" s="106">
        <f t="shared" si="5"/>
        <v>16</v>
      </c>
      <c r="H21" s="70">
        <v>16</v>
      </c>
      <c r="I21" s="44">
        <v>0</v>
      </c>
      <c r="J21" s="107">
        <f t="shared" si="6"/>
        <v>0</v>
      </c>
      <c r="K21" s="70">
        <v>0</v>
      </c>
      <c r="L21" s="44">
        <v>0</v>
      </c>
      <c r="M21" s="112">
        <v>0</v>
      </c>
      <c r="N21" s="105">
        <f t="shared" si="7"/>
        <v>0</v>
      </c>
      <c r="O21" s="70">
        <v>0</v>
      </c>
      <c r="P21" s="44">
        <v>0</v>
      </c>
      <c r="Q21" s="107">
        <f t="shared" si="8"/>
        <v>0</v>
      </c>
      <c r="R21" s="70">
        <v>0</v>
      </c>
      <c r="S21" s="44">
        <v>0</v>
      </c>
      <c r="T21" s="70">
        <v>0</v>
      </c>
      <c r="U21" s="44">
        <v>0</v>
      </c>
      <c r="V21" s="106">
        <f t="shared" si="9"/>
        <v>0</v>
      </c>
      <c r="W21" s="70">
        <v>0</v>
      </c>
      <c r="X21" s="44">
        <v>0</v>
      </c>
    </row>
    <row r="22" spans="1:24" s="109" customFormat="1" ht="15" customHeight="1" x14ac:dyDescent="0.25">
      <c r="A22" s="110" t="s">
        <v>180</v>
      </c>
      <c r="B22" s="111" t="s">
        <v>33</v>
      </c>
      <c r="C22" s="104">
        <f t="shared" si="3"/>
        <v>11</v>
      </c>
      <c r="D22" s="105">
        <f t="shared" si="4"/>
        <v>0</v>
      </c>
      <c r="E22" s="70">
        <v>0</v>
      </c>
      <c r="F22" s="44">
        <v>0</v>
      </c>
      <c r="G22" s="106">
        <f t="shared" si="5"/>
        <v>0</v>
      </c>
      <c r="H22" s="70">
        <v>0</v>
      </c>
      <c r="I22" s="44">
        <v>0</v>
      </c>
      <c r="J22" s="107">
        <f t="shared" si="6"/>
        <v>0</v>
      </c>
      <c r="K22" s="70">
        <v>0</v>
      </c>
      <c r="L22" s="44">
        <v>0</v>
      </c>
      <c r="M22" s="112">
        <v>0</v>
      </c>
      <c r="N22" s="105">
        <f t="shared" si="7"/>
        <v>11</v>
      </c>
      <c r="O22" s="70">
        <v>11</v>
      </c>
      <c r="P22" s="44">
        <v>0</v>
      </c>
      <c r="Q22" s="107">
        <f t="shared" si="8"/>
        <v>0</v>
      </c>
      <c r="R22" s="70">
        <v>0</v>
      </c>
      <c r="S22" s="44">
        <v>0</v>
      </c>
      <c r="T22" s="70">
        <v>0</v>
      </c>
      <c r="U22" s="44">
        <v>0</v>
      </c>
      <c r="V22" s="106">
        <f t="shared" si="9"/>
        <v>0</v>
      </c>
      <c r="W22" s="70">
        <v>0</v>
      </c>
      <c r="X22" s="44">
        <v>0</v>
      </c>
    </row>
    <row r="23" spans="1:24" s="109" customFormat="1" ht="15" customHeight="1" x14ac:dyDescent="0.25">
      <c r="A23" s="110" t="s">
        <v>181</v>
      </c>
      <c r="B23" s="111" t="s">
        <v>33</v>
      </c>
      <c r="C23" s="104">
        <f t="shared" si="3"/>
        <v>41</v>
      </c>
      <c r="D23" s="105">
        <f t="shared" si="4"/>
        <v>0</v>
      </c>
      <c r="E23" s="70">
        <v>0</v>
      </c>
      <c r="F23" s="44">
        <v>0</v>
      </c>
      <c r="G23" s="106">
        <f t="shared" si="5"/>
        <v>0</v>
      </c>
      <c r="H23" s="70">
        <v>0</v>
      </c>
      <c r="I23" s="44">
        <v>0</v>
      </c>
      <c r="J23" s="107">
        <f t="shared" si="6"/>
        <v>0</v>
      </c>
      <c r="K23" s="70">
        <v>0</v>
      </c>
      <c r="L23" s="44">
        <v>0</v>
      </c>
      <c r="M23" s="112">
        <v>0</v>
      </c>
      <c r="N23" s="105">
        <f t="shared" si="7"/>
        <v>41</v>
      </c>
      <c r="O23" s="70">
        <v>41</v>
      </c>
      <c r="P23" s="44">
        <v>0</v>
      </c>
      <c r="Q23" s="107">
        <f t="shared" si="8"/>
        <v>0</v>
      </c>
      <c r="R23" s="70">
        <v>0</v>
      </c>
      <c r="S23" s="44">
        <v>0</v>
      </c>
      <c r="T23" s="70">
        <v>0</v>
      </c>
      <c r="U23" s="44">
        <v>0</v>
      </c>
      <c r="V23" s="106">
        <f t="shared" si="9"/>
        <v>0</v>
      </c>
      <c r="W23" s="70">
        <v>0</v>
      </c>
      <c r="X23" s="44">
        <v>0</v>
      </c>
    </row>
    <row r="24" spans="1:24" s="109" customFormat="1" ht="15" customHeight="1" x14ac:dyDescent="0.25">
      <c r="A24" s="110" t="s">
        <v>182</v>
      </c>
      <c r="B24" s="111" t="s">
        <v>33</v>
      </c>
      <c r="C24" s="104">
        <f t="shared" si="3"/>
        <v>57</v>
      </c>
      <c r="D24" s="105">
        <f t="shared" si="4"/>
        <v>0</v>
      </c>
      <c r="E24" s="70">
        <v>0</v>
      </c>
      <c r="F24" s="44">
        <v>0</v>
      </c>
      <c r="G24" s="106">
        <f t="shared" si="5"/>
        <v>0</v>
      </c>
      <c r="H24" s="70">
        <v>0</v>
      </c>
      <c r="I24" s="44">
        <v>0</v>
      </c>
      <c r="J24" s="107">
        <f t="shared" si="6"/>
        <v>0</v>
      </c>
      <c r="K24" s="70">
        <v>0</v>
      </c>
      <c r="L24" s="44">
        <v>0</v>
      </c>
      <c r="M24" s="112">
        <v>0</v>
      </c>
      <c r="N24" s="105">
        <f t="shared" si="7"/>
        <v>57</v>
      </c>
      <c r="O24" s="70">
        <v>57</v>
      </c>
      <c r="P24" s="44">
        <v>0</v>
      </c>
      <c r="Q24" s="107">
        <f t="shared" si="8"/>
        <v>0</v>
      </c>
      <c r="R24" s="70">
        <v>0</v>
      </c>
      <c r="S24" s="44">
        <v>0</v>
      </c>
      <c r="T24" s="70">
        <v>0</v>
      </c>
      <c r="U24" s="44">
        <v>0</v>
      </c>
      <c r="V24" s="106">
        <f t="shared" si="9"/>
        <v>0</v>
      </c>
      <c r="W24" s="70">
        <v>0</v>
      </c>
      <c r="X24" s="44">
        <v>0</v>
      </c>
    </row>
    <row r="25" spans="1:24" s="109" customFormat="1" ht="15" customHeight="1" x14ac:dyDescent="0.25">
      <c r="A25" s="110" t="s">
        <v>119</v>
      </c>
      <c r="B25" s="111" t="s">
        <v>33</v>
      </c>
      <c r="C25" s="104">
        <f t="shared" si="3"/>
        <v>398</v>
      </c>
      <c r="D25" s="105">
        <f t="shared" si="4"/>
        <v>156</v>
      </c>
      <c r="E25" s="70">
        <v>122</v>
      </c>
      <c r="F25" s="44">
        <v>34</v>
      </c>
      <c r="G25" s="106">
        <f t="shared" si="5"/>
        <v>125</v>
      </c>
      <c r="H25" s="114">
        <v>80</v>
      </c>
      <c r="I25" s="115">
        <v>45</v>
      </c>
      <c r="J25" s="107">
        <f t="shared" si="6"/>
        <v>35</v>
      </c>
      <c r="K25" s="70">
        <v>35</v>
      </c>
      <c r="L25" s="44">
        <v>0</v>
      </c>
      <c r="M25" s="112">
        <v>0</v>
      </c>
      <c r="N25" s="105">
        <f t="shared" si="7"/>
        <v>82</v>
      </c>
      <c r="O25" s="70">
        <v>82</v>
      </c>
      <c r="P25" s="44">
        <v>0</v>
      </c>
      <c r="Q25" s="107">
        <f t="shared" si="8"/>
        <v>0</v>
      </c>
      <c r="R25" s="70">
        <v>0</v>
      </c>
      <c r="S25" s="44">
        <v>0</v>
      </c>
      <c r="T25" s="70">
        <v>0</v>
      </c>
      <c r="U25" s="44">
        <v>0</v>
      </c>
      <c r="V25" s="106">
        <f t="shared" si="9"/>
        <v>0</v>
      </c>
      <c r="W25" s="70">
        <v>0</v>
      </c>
      <c r="X25" s="44">
        <v>0</v>
      </c>
    </row>
    <row r="26" spans="1:24" s="109" customFormat="1" ht="15" customHeight="1" x14ac:dyDescent="0.25">
      <c r="A26" s="110" t="s">
        <v>120</v>
      </c>
      <c r="B26" s="111" t="s">
        <v>33</v>
      </c>
      <c r="C26" s="104">
        <f t="shared" si="3"/>
        <v>1368</v>
      </c>
      <c r="D26" s="105">
        <f t="shared" si="4"/>
        <v>229</v>
      </c>
      <c r="E26" s="70">
        <v>57</v>
      </c>
      <c r="F26" s="44">
        <v>172</v>
      </c>
      <c r="G26" s="106">
        <f t="shared" si="5"/>
        <v>815</v>
      </c>
      <c r="H26" s="114">
        <v>510</v>
      </c>
      <c r="I26" s="115">
        <v>305</v>
      </c>
      <c r="J26" s="107">
        <f t="shared" si="6"/>
        <v>172</v>
      </c>
      <c r="K26" s="70">
        <v>172</v>
      </c>
      <c r="L26" s="44">
        <v>0</v>
      </c>
      <c r="M26" s="112">
        <v>0</v>
      </c>
      <c r="N26" s="105">
        <f t="shared" si="7"/>
        <v>152</v>
      </c>
      <c r="O26" s="70">
        <v>152</v>
      </c>
      <c r="P26" s="44">
        <v>0</v>
      </c>
      <c r="Q26" s="107">
        <f t="shared" si="8"/>
        <v>0</v>
      </c>
      <c r="R26" s="70">
        <v>0</v>
      </c>
      <c r="S26" s="44">
        <v>0</v>
      </c>
      <c r="T26" s="70">
        <v>0</v>
      </c>
      <c r="U26" s="44">
        <v>0</v>
      </c>
      <c r="V26" s="106">
        <f t="shared" si="9"/>
        <v>0</v>
      </c>
      <c r="W26" s="70">
        <v>0</v>
      </c>
      <c r="X26" s="44">
        <v>0</v>
      </c>
    </row>
    <row r="27" spans="1:24" s="109" customFormat="1" ht="15" customHeight="1" x14ac:dyDescent="0.25">
      <c r="A27" s="110" t="s">
        <v>120</v>
      </c>
      <c r="B27" s="111" t="s">
        <v>34</v>
      </c>
      <c r="C27" s="104">
        <f t="shared" si="3"/>
        <v>150</v>
      </c>
      <c r="D27" s="105">
        <f t="shared" si="4"/>
        <v>0</v>
      </c>
      <c r="E27" s="70">
        <v>0</v>
      </c>
      <c r="F27" s="44">
        <v>0</v>
      </c>
      <c r="G27" s="106">
        <f t="shared" si="5"/>
        <v>0</v>
      </c>
      <c r="H27" s="114">
        <v>0</v>
      </c>
      <c r="I27" s="116">
        <v>0</v>
      </c>
      <c r="J27" s="107">
        <f t="shared" si="6"/>
        <v>0</v>
      </c>
      <c r="K27" s="70">
        <v>0</v>
      </c>
      <c r="L27" s="44">
        <v>0</v>
      </c>
      <c r="M27" s="112">
        <v>0</v>
      </c>
      <c r="N27" s="105">
        <f t="shared" si="7"/>
        <v>0</v>
      </c>
      <c r="O27" s="70">
        <v>0</v>
      </c>
      <c r="P27" s="44">
        <v>0</v>
      </c>
      <c r="Q27" s="107">
        <f t="shared" si="8"/>
        <v>0</v>
      </c>
      <c r="R27" s="70">
        <v>0</v>
      </c>
      <c r="S27" s="44">
        <v>0</v>
      </c>
      <c r="T27" s="70">
        <v>0</v>
      </c>
      <c r="U27" s="44">
        <v>0</v>
      </c>
      <c r="V27" s="106">
        <f t="shared" si="9"/>
        <v>150</v>
      </c>
      <c r="W27" s="70">
        <v>85</v>
      </c>
      <c r="X27" s="44">
        <v>65</v>
      </c>
    </row>
    <row r="28" spans="1:24" s="109" customFormat="1" ht="15" customHeight="1" x14ac:dyDescent="0.25">
      <c r="A28" s="110" t="s">
        <v>121</v>
      </c>
      <c r="B28" s="111" t="s">
        <v>33</v>
      </c>
      <c r="C28" s="104">
        <f t="shared" si="3"/>
        <v>24</v>
      </c>
      <c r="D28" s="105">
        <f t="shared" si="4"/>
        <v>0</v>
      </c>
      <c r="E28" s="70">
        <v>0</v>
      </c>
      <c r="F28" s="44">
        <v>0</v>
      </c>
      <c r="G28" s="106">
        <f t="shared" si="5"/>
        <v>0</v>
      </c>
      <c r="H28" s="114">
        <v>0</v>
      </c>
      <c r="I28" s="116">
        <v>0</v>
      </c>
      <c r="J28" s="107">
        <f t="shared" si="6"/>
        <v>0</v>
      </c>
      <c r="K28" s="70">
        <v>0</v>
      </c>
      <c r="L28" s="44">
        <v>0</v>
      </c>
      <c r="M28" s="112">
        <v>0</v>
      </c>
      <c r="N28" s="105">
        <f t="shared" si="7"/>
        <v>24</v>
      </c>
      <c r="O28" s="70">
        <v>24</v>
      </c>
      <c r="P28" s="44">
        <v>0</v>
      </c>
      <c r="Q28" s="107">
        <f t="shared" si="8"/>
        <v>0</v>
      </c>
      <c r="R28" s="70">
        <v>0</v>
      </c>
      <c r="S28" s="44">
        <v>0</v>
      </c>
      <c r="T28" s="70">
        <v>0</v>
      </c>
      <c r="U28" s="44">
        <v>0</v>
      </c>
      <c r="V28" s="106">
        <f t="shared" si="9"/>
        <v>0</v>
      </c>
      <c r="W28" s="70">
        <v>0</v>
      </c>
      <c r="X28" s="44">
        <v>0</v>
      </c>
    </row>
    <row r="29" spans="1:24" s="109" customFormat="1" ht="15" customHeight="1" x14ac:dyDescent="0.25">
      <c r="A29" s="110" t="s">
        <v>122</v>
      </c>
      <c r="B29" s="111" t="s">
        <v>33</v>
      </c>
      <c r="C29" s="104">
        <f t="shared" si="3"/>
        <v>654</v>
      </c>
      <c r="D29" s="105">
        <f t="shared" si="4"/>
        <v>344</v>
      </c>
      <c r="E29" s="70">
        <v>239</v>
      </c>
      <c r="F29" s="44">
        <v>105</v>
      </c>
      <c r="G29" s="106">
        <f t="shared" si="5"/>
        <v>230</v>
      </c>
      <c r="H29" s="114">
        <v>142</v>
      </c>
      <c r="I29" s="116">
        <v>88</v>
      </c>
      <c r="J29" s="107">
        <f t="shared" si="6"/>
        <v>39</v>
      </c>
      <c r="K29" s="70">
        <v>39</v>
      </c>
      <c r="L29" s="44">
        <v>0</v>
      </c>
      <c r="M29" s="112">
        <v>0</v>
      </c>
      <c r="N29" s="105">
        <f t="shared" si="7"/>
        <v>41</v>
      </c>
      <c r="O29" s="70">
        <v>41</v>
      </c>
      <c r="P29" s="44">
        <v>0</v>
      </c>
      <c r="Q29" s="107">
        <f t="shared" si="8"/>
        <v>0</v>
      </c>
      <c r="R29" s="70">
        <v>0</v>
      </c>
      <c r="S29" s="44">
        <v>0</v>
      </c>
      <c r="T29" s="70">
        <v>0</v>
      </c>
      <c r="U29" s="44">
        <v>0</v>
      </c>
      <c r="V29" s="106">
        <f t="shared" si="9"/>
        <v>0</v>
      </c>
      <c r="W29" s="70">
        <v>0</v>
      </c>
      <c r="X29" s="44">
        <v>0</v>
      </c>
    </row>
    <row r="30" spans="1:24" s="109" customFormat="1" ht="15" customHeight="1" x14ac:dyDescent="0.25">
      <c r="A30" s="110" t="s">
        <v>183</v>
      </c>
      <c r="B30" s="111" t="s">
        <v>33</v>
      </c>
      <c r="C30" s="104">
        <f t="shared" si="3"/>
        <v>64</v>
      </c>
      <c r="D30" s="105">
        <f t="shared" si="4"/>
        <v>0</v>
      </c>
      <c r="E30" s="70">
        <v>0</v>
      </c>
      <c r="F30" s="44">
        <v>0</v>
      </c>
      <c r="G30" s="106">
        <f t="shared" si="5"/>
        <v>0</v>
      </c>
      <c r="H30" s="114">
        <v>0</v>
      </c>
      <c r="I30" s="116">
        <v>0</v>
      </c>
      <c r="J30" s="107">
        <f t="shared" si="6"/>
        <v>0</v>
      </c>
      <c r="K30" s="70">
        <v>0</v>
      </c>
      <c r="L30" s="44">
        <v>0</v>
      </c>
      <c r="M30" s="112">
        <v>0</v>
      </c>
      <c r="N30" s="105">
        <f t="shared" si="7"/>
        <v>64</v>
      </c>
      <c r="O30" s="70">
        <v>64</v>
      </c>
      <c r="P30" s="44">
        <v>0</v>
      </c>
      <c r="Q30" s="107">
        <f t="shared" si="8"/>
        <v>0</v>
      </c>
      <c r="R30" s="70">
        <v>0</v>
      </c>
      <c r="S30" s="44">
        <v>0</v>
      </c>
      <c r="T30" s="70">
        <v>0</v>
      </c>
      <c r="U30" s="44">
        <v>0</v>
      </c>
      <c r="V30" s="106">
        <f t="shared" si="9"/>
        <v>0</v>
      </c>
      <c r="W30" s="70">
        <v>0</v>
      </c>
      <c r="X30" s="44">
        <v>0</v>
      </c>
    </row>
    <row r="31" spans="1:24" s="109" customFormat="1" ht="15" customHeight="1" x14ac:dyDescent="0.25">
      <c r="A31" s="110" t="s">
        <v>124</v>
      </c>
      <c r="B31" s="111" t="s">
        <v>33</v>
      </c>
      <c r="C31" s="104">
        <f t="shared" si="3"/>
        <v>554</v>
      </c>
      <c r="D31" s="105">
        <f t="shared" si="4"/>
        <v>114</v>
      </c>
      <c r="E31" s="70">
        <v>66</v>
      </c>
      <c r="F31" s="44">
        <v>48</v>
      </c>
      <c r="G31" s="106">
        <f t="shared" si="5"/>
        <v>276</v>
      </c>
      <c r="H31" s="114">
        <v>174</v>
      </c>
      <c r="I31" s="116">
        <v>102</v>
      </c>
      <c r="J31" s="107">
        <f t="shared" si="6"/>
        <v>64</v>
      </c>
      <c r="K31" s="70">
        <v>64</v>
      </c>
      <c r="L31" s="44">
        <v>0</v>
      </c>
      <c r="M31" s="112">
        <v>0</v>
      </c>
      <c r="N31" s="105">
        <f t="shared" si="7"/>
        <v>74</v>
      </c>
      <c r="O31" s="70">
        <v>74</v>
      </c>
      <c r="P31" s="44">
        <v>0</v>
      </c>
      <c r="Q31" s="107">
        <f t="shared" si="8"/>
        <v>26</v>
      </c>
      <c r="R31" s="70">
        <v>0</v>
      </c>
      <c r="S31" s="44">
        <v>26</v>
      </c>
      <c r="T31" s="70">
        <v>0</v>
      </c>
      <c r="U31" s="44">
        <v>0</v>
      </c>
      <c r="V31" s="106">
        <f t="shared" si="9"/>
        <v>0</v>
      </c>
      <c r="W31" s="70">
        <v>0</v>
      </c>
      <c r="X31" s="44">
        <v>0</v>
      </c>
    </row>
    <row r="32" spans="1:24" s="109" customFormat="1" ht="15" customHeight="1" x14ac:dyDescent="0.25">
      <c r="A32" s="110" t="s">
        <v>125</v>
      </c>
      <c r="B32" s="111" t="s">
        <v>33</v>
      </c>
      <c r="C32" s="104">
        <f t="shared" si="3"/>
        <v>713</v>
      </c>
      <c r="D32" s="105">
        <f t="shared" si="4"/>
        <v>134</v>
      </c>
      <c r="E32" s="70">
        <v>46</v>
      </c>
      <c r="F32" s="44">
        <v>88</v>
      </c>
      <c r="G32" s="106">
        <f t="shared" si="5"/>
        <v>430</v>
      </c>
      <c r="H32" s="114">
        <v>279</v>
      </c>
      <c r="I32" s="116">
        <v>151</v>
      </c>
      <c r="J32" s="107">
        <f t="shared" si="6"/>
        <v>60</v>
      </c>
      <c r="K32" s="70">
        <v>60</v>
      </c>
      <c r="L32" s="44">
        <v>0</v>
      </c>
      <c r="M32" s="112">
        <v>0</v>
      </c>
      <c r="N32" s="105">
        <f t="shared" si="7"/>
        <v>89</v>
      </c>
      <c r="O32" s="70">
        <v>89</v>
      </c>
      <c r="P32" s="44">
        <v>0</v>
      </c>
      <c r="Q32" s="107">
        <f t="shared" si="8"/>
        <v>0</v>
      </c>
      <c r="R32" s="70">
        <v>0</v>
      </c>
      <c r="S32" s="44">
        <v>0</v>
      </c>
      <c r="T32" s="70">
        <v>0</v>
      </c>
      <c r="U32" s="44">
        <v>0</v>
      </c>
      <c r="V32" s="106">
        <f t="shared" si="9"/>
        <v>0</v>
      </c>
      <c r="W32" s="70">
        <v>0</v>
      </c>
      <c r="X32" s="44">
        <v>0</v>
      </c>
    </row>
    <row r="33" spans="1:24" s="109" customFormat="1" ht="15" customHeight="1" x14ac:dyDescent="0.25">
      <c r="A33" s="113" t="s">
        <v>184</v>
      </c>
      <c r="B33" s="111" t="s">
        <v>33</v>
      </c>
      <c r="C33" s="104">
        <f t="shared" si="3"/>
        <v>139</v>
      </c>
      <c r="D33" s="105">
        <f t="shared" si="4"/>
        <v>11</v>
      </c>
      <c r="E33" s="70">
        <v>0</v>
      </c>
      <c r="F33" s="44">
        <v>11</v>
      </c>
      <c r="G33" s="106">
        <f t="shared" si="5"/>
        <v>89</v>
      </c>
      <c r="H33" s="114">
        <v>66</v>
      </c>
      <c r="I33" s="116">
        <v>23</v>
      </c>
      <c r="J33" s="107">
        <f t="shared" si="6"/>
        <v>0</v>
      </c>
      <c r="K33" s="70">
        <v>0</v>
      </c>
      <c r="L33" s="44">
        <v>0</v>
      </c>
      <c r="M33" s="112">
        <v>0</v>
      </c>
      <c r="N33" s="105">
        <f t="shared" si="7"/>
        <v>39</v>
      </c>
      <c r="O33" s="70">
        <v>39</v>
      </c>
      <c r="P33" s="44">
        <v>0</v>
      </c>
      <c r="Q33" s="107">
        <f t="shared" si="8"/>
        <v>0</v>
      </c>
      <c r="R33" s="70">
        <v>0</v>
      </c>
      <c r="S33" s="44">
        <v>0</v>
      </c>
      <c r="T33" s="70">
        <v>0</v>
      </c>
      <c r="U33" s="44">
        <v>0</v>
      </c>
      <c r="V33" s="106">
        <f t="shared" si="9"/>
        <v>0</v>
      </c>
      <c r="W33" s="70">
        <v>0</v>
      </c>
      <c r="X33" s="44">
        <v>0</v>
      </c>
    </row>
    <row r="34" spans="1:24" s="109" customFormat="1" ht="15" customHeight="1" x14ac:dyDescent="0.25">
      <c r="A34" s="110" t="s">
        <v>185</v>
      </c>
      <c r="B34" s="111" t="s">
        <v>33</v>
      </c>
      <c r="C34" s="104">
        <f t="shared" si="3"/>
        <v>366</v>
      </c>
      <c r="D34" s="105">
        <f t="shared" si="4"/>
        <v>128</v>
      </c>
      <c r="E34" s="70">
        <v>71</v>
      </c>
      <c r="F34" s="44">
        <v>57</v>
      </c>
      <c r="G34" s="106">
        <f t="shared" si="5"/>
        <v>187</v>
      </c>
      <c r="H34" s="114">
        <v>131</v>
      </c>
      <c r="I34" s="116">
        <v>56</v>
      </c>
      <c r="J34" s="107">
        <f t="shared" si="6"/>
        <v>18</v>
      </c>
      <c r="K34" s="70">
        <v>18</v>
      </c>
      <c r="L34" s="44">
        <v>0</v>
      </c>
      <c r="M34" s="112">
        <v>0</v>
      </c>
      <c r="N34" s="105">
        <f t="shared" si="7"/>
        <v>33</v>
      </c>
      <c r="O34" s="70">
        <v>33</v>
      </c>
      <c r="P34" s="44">
        <v>0</v>
      </c>
      <c r="Q34" s="107">
        <f t="shared" si="8"/>
        <v>0</v>
      </c>
      <c r="R34" s="70">
        <v>0</v>
      </c>
      <c r="S34" s="44">
        <v>0</v>
      </c>
      <c r="T34" s="70">
        <v>0</v>
      </c>
      <c r="U34" s="44">
        <v>0</v>
      </c>
      <c r="V34" s="106">
        <f t="shared" si="9"/>
        <v>0</v>
      </c>
      <c r="W34" s="70">
        <v>0</v>
      </c>
      <c r="X34" s="44">
        <v>0</v>
      </c>
    </row>
    <row r="35" spans="1:24" s="109" customFormat="1" ht="15" customHeight="1" x14ac:dyDescent="0.25">
      <c r="A35" s="110" t="s">
        <v>128</v>
      </c>
      <c r="B35" s="111" t="s">
        <v>33</v>
      </c>
      <c r="C35" s="104">
        <f t="shared" si="3"/>
        <v>46145</v>
      </c>
      <c r="D35" s="105">
        <f t="shared" si="4"/>
        <v>11287</v>
      </c>
      <c r="E35" s="70">
        <v>5741</v>
      </c>
      <c r="F35" s="44">
        <v>5546</v>
      </c>
      <c r="G35" s="106">
        <f t="shared" si="5"/>
        <v>19832</v>
      </c>
      <c r="H35" s="114">
        <v>12557</v>
      </c>
      <c r="I35" s="116">
        <v>7275</v>
      </c>
      <c r="J35" s="107">
        <f t="shared" si="6"/>
        <v>5544</v>
      </c>
      <c r="K35" s="70">
        <v>5544</v>
      </c>
      <c r="L35" s="44">
        <v>0</v>
      </c>
      <c r="M35" s="112">
        <v>0</v>
      </c>
      <c r="N35" s="105">
        <f t="shared" si="7"/>
        <v>882</v>
      </c>
      <c r="O35" s="70">
        <v>882</v>
      </c>
      <c r="P35" s="44">
        <v>0</v>
      </c>
      <c r="Q35" s="107">
        <f t="shared" si="8"/>
        <v>2923</v>
      </c>
      <c r="R35" s="70">
        <v>134</v>
      </c>
      <c r="S35" s="44">
        <v>2789</v>
      </c>
      <c r="T35" s="70">
        <v>0</v>
      </c>
      <c r="U35" s="44">
        <v>0</v>
      </c>
      <c r="V35" s="106">
        <f t="shared" si="9"/>
        <v>5677</v>
      </c>
      <c r="W35" s="70">
        <v>650</v>
      </c>
      <c r="X35" s="44">
        <v>5027</v>
      </c>
    </row>
    <row r="36" spans="1:24" s="109" customFormat="1" ht="15" customHeight="1" x14ac:dyDescent="0.25">
      <c r="A36" s="110" t="s">
        <v>186</v>
      </c>
      <c r="B36" s="111" t="s">
        <v>33</v>
      </c>
      <c r="C36" s="104">
        <f t="shared" si="3"/>
        <v>815</v>
      </c>
      <c r="D36" s="105">
        <f t="shared" si="4"/>
        <v>179</v>
      </c>
      <c r="E36" s="70">
        <v>66</v>
      </c>
      <c r="F36" s="44">
        <v>113</v>
      </c>
      <c r="G36" s="106">
        <f t="shared" si="5"/>
        <v>390</v>
      </c>
      <c r="H36" s="114">
        <v>220</v>
      </c>
      <c r="I36" s="116">
        <v>170</v>
      </c>
      <c r="J36" s="107">
        <f t="shared" si="6"/>
        <v>135</v>
      </c>
      <c r="K36" s="70">
        <v>135</v>
      </c>
      <c r="L36" s="44">
        <v>0</v>
      </c>
      <c r="M36" s="112">
        <v>0</v>
      </c>
      <c r="N36" s="105">
        <f t="shared" si="7"/>
        <v>111</v>
      </c>
      <c r="O36" s="70">
        <v>111</v>
      </c>
      <c r="P36" s="44">
        <v>0</v>
      </c>
      <c r="Q36" s="107">
        <f t="shared" si="8"/>
        <v>0</v>
      </c>
      <c r="R36" s="70">
        <v>0</v>
      </c>
      <c r="S36" s="44">
        <v>0</v>
      </c>
      <c r="T36" s="70">
        <v>0</v>
      </c>
      <c r="U36" s="44">
        <v>0</v>
      </c>
      <c r="V36" s="106">
        <f t="shared" si="9"/>
        <v>0</v>
      </c>
      <c r="W36" s="70">
        <v>0</v>
      </c>
      <c r="X36" s="44">
        <v>0</v>
      </c>
    </row>
    <row r="37" spans="1:24" s="109" customFormat="1" ht="15" customHeight="1" x14ac:dyDescent="0.25">
      <c r="A37" s="110" t="s">
        <v>187</v>
      </c>
      <c r="B37" s="111" t="s">
        <v>33</v>
      </c>
      <c r="C37" s="104">
        <f t="shared" si="3"/>
        <v>886</v>
      </c>
      <c r="D37" s="105">
        <f t="shared" si="4"/>
        <v>239</v>
      </c>
      <c r="E37" s="70">
        <v>117</v>
      </c>
      <c r="F37" s="44">
        <v>122</v>
      </c>
      <c r="G37" s="106">
        <f t="shared" si="5"/>
        <v>442</v>
      </c>
      <c r="H37" s="114">
        <v>279</v>
      </c>
      <c r="I37" s="116">
        <v>163</v>
      </c>
      <c r="J37" s="107">
        <f t="shared" si="6"/>
        <v>117</v>
      </c>
      <c r="K37" s="70">
        <v>117</v>
      </c>
      <c r="L37" s="44">
        <v>0</v>
      </c>
      <c r="M37" s="112">
        <v>0</v>
      </c>
      <c r="N37" s="105">
        <f t="shared" si="7"/>
        <v>88</v>
      </c>
      <c r="O37" s="70">
        <v>88</v>
      </c>
      <c r="P37" s="44">
        <v>0</v>
      </c>
      <c r="Q37" s="107">
        <f t="shared" si="8"/>
        <v>0</v>
      </c>
      <c r="R37" s="70">
        <v>0</v>
      </c>
      <c r="S37" s="44">
        <v>0</v>
      </c>
      <c r="T37" s="70">
        <v>0</v>
      </c>
      <c r="U37" s="44">
        <v>0</v>
      </c>
      <c r="V37" s="106">
        <f t="shared" si="9"/>
        <v>0</v>
      </c>
      <c r="W37" s="70">
        <v>0</v>
      </c>
      <c r="X37" s="44">
        <v>0</v>
      </c>
    </row>
    <row r="38" spans="1:24" s="109" customFormat="1" ht="15" customHeight="1" x14ac:dyDescent="0.25">
      <c r="A38" s="110" t="s">
        <v>131</v>
      </c>
      <c r="B38" s="111" t="s">
        <v>33</v>
      </c>
      <c r="C38" s="104">
        <f t="shared" si="3"/>
        <v>104</v>
      </c>
      <c r="D38" s="105">
        <f t="shared" si="4"/>
        <v>10</v>
      </c>
      <c r="E38" s="70">
        <v>0</v>
      </c>
      <c r="F38" s="44">
        <v>10</v>
      </c>
      <c r="G38" s="106">
        <f t="shared" si="5"/>
        <v>52</v>
      </c>
      <c r="H38" s="114">
        <v>30</v>
      </c>
      <c r="I38" s="116">
        <v>22</v>
      </c>
      <c r="J38" s="107">
        <f t="shared" si="6"/>
        <v>0</v>
      </c>
      <c r="K38" s="70">
        <v>0</v>
      </c>
      <c r="L38" s="44">
        <v>0</v>
      </c>
      <c r="M38" s="112">
        <v>0</v>
      </c>
      <c r="N38" s="105">
        <f t="shared" si="7"/>
        <v>42</v>
      </c>
      <c r="O38" s="70">
        <v>42</v>
      </c>
      <c r="P38" s="44">
        <v>0</v>
      </c>
      <c r="Q38" s="107">
        <f t="shared" si="8"/>
        <v>0</v>
      </c>
      <c r="R38" s="70">
        <v>0</v>
      </c>
      <c r="S38" s="44">
        <v>0</v>
      </c>
      <c r="T38" s="70">
        <v>0</v>
      </c>
      <c r="U38" s="44">
        <v>0</v>
      </c>
      <c r="V38" s="106">
        <f t="shared" si="9"/>
        <v>0</v>
      </c>
      <c r="W38" s="70">
        <v>0</v>
      </c>
      <c r="X38" s="44">
        <v>0</v>
      </c>
    </row>
    <row r="39" spans="1:24" s="109" customFormat="1" ht="15" customHeight="1" x14ac:dyDescent="0.25">
      <c r="A39" s="110" t="s">
        <v>188</v>
      </c>
      <c r="B39" s="111" t="s">
        <v>33</v>
      </c>
      <c r="C39" s="104">
        <f t="shared" si="3"/>
        <v>5965</v>
      </c>
      <c r="D39" s="105">
        <f t="shared" si="4"/>
        <v>798</v>
      </c>
      <c r="E39" s="70">
        <v>260</v>
      </c>
      <c r="F39" s="44">
        <v>538</v>
      </c>
      <c r="G39" s="106">
        <f t="shared" si="5"/>
        <v>2469</v>
      </c>
      <c r="H39" s="114">
        <v>1536</v>
      </c>
      <c r="I39" s="116">
        <v>933</v>
      </c>
      <c r="J39" s="107">
        <f t="shared" si="6"/>
        <v>651</v>
      </c>
      <c r="K39" s="70">
        <v>651</v>
      </c>
      <c r="L39" s="44">
        <v>0</v>
      </c>
      <c r="M39" s="112">
        <v>0</v>
      </c>
      <c r="N39" s="105">
        <f t="shared" si="7"/>
        <v>176</v>
      </c>
      <c r="O39" s="70">
        <v>176</v>
      </c>
      <c r="P39" s="44">
        <v>0</v>
      </c>
      <c r="Q39" s="107">
        <f t="shared" si="8"/>
        <v>208</v>
      </c>
      <c r="R39" s="70">
        <v>162</v>
      </c>
      <c r="S39" s="44">
        <v>46</v>
      </c>
      <c r="T39" s="70">
        <v>0</v>
      </c>
      <c r="U39" s="44">
        <v>0</v>
      </c>
      <c r="V39" s="106">
        <f t="shared" si="9"/>
        <v>1663</v>
      </c>
      <c r="W39" s="70">
        <v>606</v>
      </c>
      <c r="X39" s="44">
        <v>1057</v>
      </c>
    </row>
    <row r="40" spans="1:24" s="109" customFormat="1" ht="15" customHeight="1" x14ac:dyDescent="0.25">
      <c r="A40" s="110" t="s">
        <v>133</v>
      </c>
      <c r="B40" s="111" t="s">
        <v>33</v>
      </c>
      <c r="C40" s="104">
        <f t="shared" si="3"/>
        <v>201</v>
      </c>
      <c r="D40" s="105">
        <f t="shared" si="4"/>
        <v>67</v>
      </c>
      <c r="E40" s="70">
        <v>44</v>
      </c>
      <c r="F40" s="44">
        <v>23</v>
      </c>
      <c r="G40" s="106">
        <f t="shared" si="5"/>
        <v>82</v>
      </c>
      <c r="H40" s="114">
        <v>57</v>
      </c>
      <c r="I40" s="116">
        <v>25</v>
      </c>
      <c r="J40" s="107">
        <f t="shared" si="6"/>
        <v>0</v>
      </c>
      <c r="K40" s="70">
        <v>0</v>
      </c>
      <c r="L40" s="44">
        <v>0</v>
      </c>
      <c r="M40" s="112">
        <v>0</v>
      </c>
      <c r="N40" s="105">
        <f t="shared" si="7"/>
        <v>52</v>
      </c>
      <c r="O40" s="70">
        <v>52</v>
      </c>
      <c r="P40" s="44">
        <v>0</v>
      </c>
      <c r="Q40" s="107">
        <f t="shared" si="8"/>
        <v>0</v>
      </c>
      <c r="R40" s="70">
        <v>0</v>
      </c>
      <c r="S40" s="44">
        <v>0</v>
      </c>
      <c r="T40" s="70">
        <v>0</v>
      </c>
      <c r="U40" s="44">
        <v>0</v>
      </c>
      <c r="V40" s="106">
        <f t="shared" si="9"/>
        <v>0</v>
      </c>
      <c r="W40" s="70">
        <v>0</v>
      </c>
      <c r="X40" s="44">
        <v>0</v>
      </c>
    </row>
    <row r="41" spans="1:24" s="109" customFormat="1" ht="15" customHeight="1" x14ac:dyDescent="0.25">
      <c r="A41" s="110" t="s">
        <v>134</v>
      </c>
      <c r="B41" s="111" t="s">
        <v>33</v>
      </c>
      <c r="C41" s="104">
        <f t="shared" si="3"/>
        <v>651</v>
      </c>
      <c r="D41" s="105">
        <f t="shared" si="4"/>
        <v>121</v>
      </c>
      <c r="E41" s="70">
        <v>38</v>
      </c>
      <c r="F41" s="44">
        <v>83</v>
      </c>
      <c r="G41" s="106">
        <f t="shared" si="5"/>
        <v>367</v>
      </c>
      <c r="H41" s="114">
        <v>233</v>
      </c>
      <c r="I41" s="116">
        <v>134</v>
      </c>
      <c r="J41" s="107">
        <f t="shared" si="6"/>
        <v>50</v>
      </c>
      <c r="K41" s="70">
        <v>50</v>
      </c>
      <c r="L41" s="44">
        <v>0</v>
      </c>
      <c r="M41" s="112">
        <v>0</v>
      </c>
      <c r="N41" s="105">
        <f t="shared" si="7"/>
        <v>53</v>
      </c>
      <c r="O41" s="70">
        <v>53</v>
      </c>
      <c r="P41" s="44">
        <v>0</v>
      </c>
      <c r="Q41" s="107">
        <f t="shared" si="8"/>
        <v>35</v>
      </c>
      <c r="R41" s="70">
        <v>12</v>
      </c>
      <c r="S41" s="44">
        <v>23</v>
      </c>
      <c r="T41" s="70">
        <v>0</v>
      </c>
      <c r="U41" s="44">
        <v>0</v>
      </c>
      <c r="V41" s="106">
        <f t="shared" si="9"/>
        <v>25</v>
      </c>
      <c r="W41" s="70">
        <v>0</v>
      </c>
      <c r="X41" s="44">
        <v>25</v>
      </c>
    </row>
    <row r="42" spans="1:24" s="109" customFormat="1" ht="15" customHeight="1" x14ac:dyDescent="0.25">
      <c r="A42" s="110" t="s">
        <v>189</v>
      </c>
      <c r="B42" s="111" t="s">
        <v>33</v>
      </c>
      <c r="C42" s="104">
        <f t="shared" si="3"/>
        <v>140</v>
      </c>
      <c r="D42" s="105">
        <f t="shared" si="4"/>
        <v>42</v>
      </c>
      <c r="E42" s="70">
        <v>21</v>
      </c>
      <c r="F42" s="44">
        <v>21</v>
      </c>
      <c r="G42" s="106">
        <f t="shared" si="5"/>
        <v>8</v>
      </c>
      <c r="H42" s="114">
        <v>8</v>
      </c>
      <c r="I42" s="116">
        <v>0</v>
      </c>
      <c r="J42" s="107">
        <f t="shared" si="6"/>
        <v>0</v>
      </c>
      <c r="K42" s="70">
        <v>0</v>
      </c>
      <c r="L42" s="44">
        <v>0</v>
      </c>
      <c r="M42" s="112">
        <v>0</v>
      </c>
      <c r="N42" s="105">
        <f t="shared" si="7"/>
        <v>36</v>
      </c>
      <c r="O42" s="70">
        <v>36</v>
      </c>
      <c r="P42" s="44">
        <v>0</v>
      </c>
      <c r="Q42" s="107">
        <f t="shared" si="8"/>
        <v>0</v>
      </c>
      <c r="R42" s="70">
        <v>0</v>
      </c>
      <c r="S42" s="44">
        <v>0</v>
      </c>
      <c r="T42" s="70">
        <v>0</v>
      </c>
      <c r="U42" s="44">
        <v>0</v>
      </c>
      <c r="V42" s="106">
        <f t="shared" si="9"/>
        <v>54</v>
      </c>
      <c r="W42" s="70">
        <v>52</v>
      </c>
      <c r="X42" s="44">
        <v>2</v>
      </c>
    </row>
    <row r="43" spans="1:24" s="109" customFormat="1" ht="15" customHeight="1" x14ac:dyDescent="0.25">
      <c r="A43" s="110" t="s">
        <v>136</v>
      </c>
      <c r="B43" s="111" t="s">
        <v>33</v>
      </c>
      <c r="C43" s="104">
        <f t="shared" si="3"/>
        <v>10409</v>
      </c>
      <c r="D43" s="105">
        <f t="shared" si="4"/>
        <v>2585</v>
      </c>
      <c r="E43" s="70">
        <v>1092</v>
      </c>
      <c r="F43" s="44">
        <v>1493</v>
      </c>
      <c r="G43" s="106">
        <f t="shared" si="5"/>
        <v>4154</v>
      </c>
      <c r="H43" s="114">
        <v>2534</v>
      </c>
      <c r="I43" s="116">
        <v>1620</v>
      </c>
      <c r="J43" s="107">
        <f t="shared" si="6"/>
        <v>1339</v>
      </c>
      <c r="K43" s="70">
        <v>1339</v>
      </c>
      <c r="L43" s="44">
        <v>0</v>
      </c>
      <c r="M43" s="112">
        <v>0</v>
      </c>
      <c r="N43" s="105">
        <f t="shared" si="7"/>
        <v>194</v>
      </c>
      <c r="O43" s="70">
        <v>194</v>
      </c>
      <c r="P43" s="44">
        <v>0</v>
      </c>
      <c r="Q43" s="107">
        <f t="shared" si="8"/>
        <v>224</v>
      </c>
      <c r="R43" s="70">
        <v>19</v>
      </c>
      <c r="S43" s="44">
        <v>205</v>
      </c>
      <c r="T43" s="70">
        <v>0</v>
      </c>
      <c r="U43" s="44">
        <v>0</v>
      </c>
      <c r="V43" s="106">
        <f t="shared" si="9"/>
        <v>1913</v>
      </c>
      <c r="W43" s="70">
        <v>348</v>
      </c>
      <c r="X43" s="44">
        <v>1565</v>
      </c>
    </row>
    <row r="44" spans="1:24" s="109" customFormat="1" ht="15" customHeight="1" x14ac:dyDescent="0.25">
      <c r="A44" s="110" t="s">
        <v>137</v>
      </c>
      <c r="B44" s="111" t="s">
        <v>33</v>
      </c>
      <c r="C44" s="104">
        <f t="shared" si="3"/>
        <v>152</v>
      </c>
      <c r="D44" s="105">
        <f t="shared" si="4"/>
        <v>39</v>
      </c>
      <c r="E44" s="70">
        <v>16</v>
      </c>
      <c r="F44" s="44">
        <v>23</v>
      </c>
      <c r="G44" s="106">
        <f t="shared" si="5"/>
        <v>66</v>
      </c>
      <c r="H44" s="114">
        <v>38</v>
      </c>
      <c r="I44" s="116">
        <v>28</v>
      </c>
      <c r="J44" s="107">
        <f t="shared" si="6"/>
        <v>0</v>
      </c>
      <c r="K44" s="70">
        <v>0</v>
      </c>
      <c r="L44" s="44">
        <v>0</v>
      </c>
      <c r="M44" s="112">
        <v>0</v>
      </c>
      <c r="N44" s="105">
        <f t="shared" si="7"/>
        <v>47</v>
      </c>
      <c r="O44" s="70">
        <v>47</v>
      </c>
      <c r="P44" s="44">
        <v>0</v>
      </c>
      <c r="Q44" s="107">
        <f t="shared" si="8"/>
        <v>0</v>
      </c>
      <c r="R44" s="70">
        <v>0</v>
      </c>
      <c r="S44" s="44">
        <v>0</v>
      </c>
      <c r="T44" s="70">
        <v>0</v>
      </c>
      <c r="U44" s="44">
        <v>0</v>
      </c>
      <c r="V44" s="106">
        <f t="shared" si="9"/>
        <v>0</v>
      </c>
      <c r="W44" s="70">
        <v>0</v>
      </c>
      <c r="X44" s="44">
        <v>0</v>
      </c>
    </row>
    <row r="45" spans="1:24" s="109" customFormat="1" ht="15" customHeight="1" x14ac:dyDescent="0.25">
      <c r="A45" s="110" t="s">
        <v>190</v>
      </c>
      <c r="B45" s="111" t="s">
        <v>33</v>
      </c>
      <c r="C45" s="104">
        <f t="shared" si="3"/>
        <v>443</v>
      </c>
      <c r="D45" s="105">
        <f t="shared" si="4"/>
        <v>112</v>
      </c>
      <c r="E45" s="70">
        <v>19</v>
      </c>
      <c r="F45" s="44">
        <v>93</v>
      </c>
      <c r="G45" s="106">
        <f t="shared" si="5"/>
        <v>227</v>
      </c>
      <c r="H45" s="114">
        <v>153</v>
      </c>
      <c r="I45" s="116">
        <v>74</v>
      </c>
      <c r="J45" s="107">
        <f t="shared" si="6"/>
        <v>16</v>
      </c>
      <c r="K45" s="70">
        <v>16</v>
      </c>
      <c r="L45" s="44">
        <v>0</v>
      </c>
      <c r="M45" s="112">
        <v>0</v>
      </c>
      <c r="N45" s="105">
        <f t="shared" si="7"/>
        <v>88</v>
      </c>
      <c r="O45" s="70">
        <v>88</v>
      </c>
      <c r="P45" s="44">
        <v>0</v>
      </c>
      <c r="Q45" s="107">
        <f t="shared" si="8"/>
        <v>0</v>
      </c>
      <c r="R45" s="70">
        <v>0</v>
      </c>
      <c r="S45" s="44">
        <v>0</v>
      </c>
      <c r="T45" s="70">
        <v>0</v>
      </c>
      <c r="U45" s="44">
        <v>0</v>
      </c>
      <c r="V45" s="106">
        <f t="shared" si="9"/>
        <v>0</v>
      </c>
      <c r="W45" s="70">
        <v>0</v>
      </c>
      <c r="X45" s="44">
        <v>0</v>
      </c>
    </row>
    <row r="46" spans="1:24" s="109" customFormat="1" ht="15" customHeight="1" x14ac:dyDescent="0.25">
      <c r="A46" s="110" t="s">
        <v>191</v>
      </c>
      <c r="B46" s="111" t="s">
        <v>33</v>
      </c>
      <c r="C46" s="104">
        <f t="shared" si="3"/>
        <v>117</v>
      </c>
      <c r="D46" s="105">
        <f t="shared" si="4"/>
        <v>21</v>
      </c>
      <c r="E46" s="70">
        <v>0</v>
      </c>
      <c r="F46" s="44">
        <v>21</v>
      </c>
      <c r="G46" s="106">
        <f t="shared" si="5"/>
        <v>53</v>
      </c>
      <c r="H46" s="114">
        <v>53</v>
      </c>
      <c r="I46" s="116">
        <v>0</v>
      </c>
      <c r="J46" s="107">
        <f t="shared" si="6"/>
        <v>0</v>
      </c>
      <c r="K46" s="70">
        <v>0</v>
      </c>
      <c r="L46" s="44">
        <v>0</v>
      </c>
      <c r="M46" s="112">
        <v>0</v>
      </c>
      <c r="N46" s="105">
        <f t="shared" si="7"/>
        <v>43</v>
      </c>
      <c r="O46" s="70">
        <v>43</v>
      </c>
      <c r="P46" s="44">
        <v>0</v>
      </c>
      <c r="Q46" s="107">
        <f t="shared" si="8"/>
        <v>0</v>
      </c>
      <c r="R46" s="70">
        <v>0</v>
      </c>
      <c r="S46" s="44">
        <v>0</v>
      </c>
      <c r="T46" s="70">
        <v>0</v>
      </c>
      <c r="U46" s="44">
        <v>0</v>
      </c>
      <c r="V46" s="106">
        <f t="shared" si="9"/>
        <v>0</v>
      </c>
      <c r="W46" s="70">
        <v>0</v>
      </c>
      <c r="X46" s="44">
        <v>0</v>
      </c>
    </row>
    <row r="47" spans="1:24" s="109" customFormat="1" ht="15" customHeight="1" x14ac:dyDescent="0.25">
      <c r="A47" s="110" t="s">
        <v>140</v>
      </c>
      <c r="B47" s="111" t="s">
        <v>33</v>
      </c>
      <c r="C47" s="104">
        <f t="shared" si="3"/>
        <v>69</v>
      </c>
      <c r="D47" s="105">
        <f t="shared" si="4"/>
        <v>0</v>
      </c>
      <c r="E47" s="70">
        <v>0</v>
      </c>
      <c r="F47" s="44">
        <v>0</v>
      </c>
      <c r="G47" s="106">
        <f t="shared" si="5"/>
        <v>0</v>
      </c>
      <c r="H47" s="114">
        <v>0</v>
      </c>
      <c r="I47" s="116">
        <v>0</v>
      </c>
      <c r="J47" s="107">
        <f t="shared" si="6"/>
        <v>0</v>
      </c>
      <c r="K47" s="70">
        <v>0</v>
      </c>
      <c r="L47" s="44">
        <v>0</v>
      </c>
      <c r="M47" s="112">
        <v>0</v>
      </c>
      <c r="N47" s="105">
        <f t="shared" si="7"/>
        <v>69</v>
      </c>
      <c r="O47" s="70">
        <v>69</v>
      </c>
      <c r="P47" s="44">
        <v>0</v>
      </c>
      <c r="Q47" s="107">
        <f t="shared" si="8"/>
        <v>0</v>
      </c>
      <c r="R47" s="70">
        <v>0</v>
      </c>
      <c r="S47" s="44">
        <v>0</v>
      </c>
      <c r="T47" s="70">
        <v>0</v>
      </c>
      <c r="U47" s="44">
        <v>0</v>
      </c>
      <c r="V47" s="106">
        <f t="shared" si="9"/>
        <v>0</v>
      </c>
      <c r="W47" s="70">
        <v>0</v>
      </c>
      <c r="X47" s="44">
        <v>0</v>
      </c>
    </row>
    <row r="48" spans="1:24" s="109" customFormat="1" ht="15" customHeight="1" x14ac:dyDescent="0.25">
      <c r="A48" s="110" t="s">
        <v>141</v>
      </c>
      <c r="B48" s="111" t="s">
        <v>33</v>
      </c>
      <c r="C48" s="104">
        <f t="shared" si="3"/>
        <v>184</v>
      </c>
      <c r="D48" s="105">
        <f t="shared" si="4"/>
        <v>67</v>
      </c>
      <c r="E48" s="70">
        <v>49</v>
      </c>
      <c r="F48" s="44">
        <v>18</v>
      </c>
      <c r="G48" s="106">
        <f t="shared" si="5"/>
        <v>53</v>
      </c>
      <c r="H48" s="114">
        <v>35</v>
      </c>
      <c r="I48" s="116">
        <v>18</v>
      </c>
      <c r="J48" s="107">
        <f t="shared" si="6"/>
        <v>12</v>
      </c>
      <c r="K48" s="70">
        <v>12</v>
      </c>
      <c r="L48" s="44">
        <v>0</v>
      </c>
      <c r="M48" s="112">
        <v>0</v>
      </c>
      <c r="N48" s="105">
        <f t="shared" si="7"/>
        <v>52</v>
      </c>
      <c r="O48" s="70">
        <v>52</v>
      </c>
      <c r="P48" s="44">
        <v>0</v>
      </c>
      <c r="Q48" s="107">
        <f t="shared" si="8"/>
        <v>0</v>
      </c>
      <c r="R48" s="70">
        <v>0</v>
      </c>
      <c r="S48" s="44">
        <v>0</v>
      </c>
      <c r="T48" s="70">
        <v>0</v>
      </c>
      <c r="U48" s="44">
        <v>0</v>
      </c>
      <c r="V48" s="106">
        <f t="shared" si="9"/>
        <v>0</v>
      </c>
      <c r="W48" s="70">
        <v>0</v>
      </c>
      <c r="X48" s="44">
        <v>0</v>
      </c>
    </row>
    <row r="49" spans="1:24" s="109" customFormat="1" ht="15" customHeight="1" x14ac:dyDescent="0.25">
      <c r="A49" s="110" t="s">
        <v>192</v>
      </c>
      <c r="B49" s="111" t="s">
        <v>33</v>
      </c>
      <c r="C49" s="104">
        <f t="shared" si="3"/>
        <v>25</v>
      </c>
      <c r="D49" s="105">
        <f t="shared" si="4"/>
        <v>0</v>
      </c>
      <c r="E49" s="70">
        <v>0</v>
      </c>
      <c r="F49" s="44">
        <v>0</v>
      </c>
      <c r="G49" s="106">
        <f t="shared" si="5"/>
        <v>0</v>
      </c>
      <c r="H49" s="114">
        <v>0</v>
      </c>
      <c r="I49" s="116">
        <v>0</v>
      </c>
      <c r="J49" s="107">
        <f t="shared" si="6"/>
        <v>0</v>
      </c>
      <c r="K49" s="70">
        <v>0</v>
      </c>
      <c r="L49" s="44">
        <v>0</v>
      </c>
      <c r="M49" s="112">
        <v>0</v>
      </c>
      <c r="N49" s="105">
        <f t="shared" si="7"/>
        <v>25</v>
      </c>
      <c r="O49" s="70">
        <v>25</v>
      </c>
      <c r="P49" s="44">
        <v>0</v>
      </c>
      <c r="Q49" s="107">
        <f t="shared" si="8"/>
        <v>0</v>
      </c>
      <c r="R49" s="70">
        <v>0</v>
      </c>
      <c r="S49" s="44">
        <v>0</v>
      </c>
      <c r="T49" s="70">
        <v>0</v>
      </c>
      <c r="U49" s="44">
        <v>0</v>
      </c>
      <c r="V49" s="106">
        <f t="shared" si="9"/>
        <v>0</v>
      </c>
      <c r="W49" s="70">
        <v>0</v>
      </c>
      <c r="X49" s="44">
        <v>0</v>
      </c>
    </row>
    <row r="50" spans="1:24" s="109" customFormat="1" ht="15" customHeight="1" x14ac:dyDescent="0.25">
      <c r="A50" s="110" t="s">
        <v>193</v>
      </c>
      <c r="B50" s="111" t="s">
        <v>33</v>
      </c>
      <c r="C50" s="104">
        <f t="shared" si="3"/>
        <v>215</v>
      </c>
      <c r="D50" s="105">
        <f t="shared" si="4"/>
        <v>104</v>
      </c>
      <c r="E50" s="70">
        <v>58</v>
      </c>
      <c r="F50" s="44">
        <v>46</v>
      </c>
      <c r="G50" s="106">
        <f t="shared" si="5"/>
        <v>68</v>
      </c>
      <c r="H50" s="114">
        <v>68</v>
      </c>
      <c r="I50" s="116">
        <v>0</v>
      </c>
      <c r="J50" s="107">
        <f t="shared" si="6"/>
        <v>0</v>
      </c>
      <c r="K50" s="70">
        <v>0</v>
      </c>
      <c r="L50" s="44">
        <v>0</v>
      </c>
      <c r="M50" s="112">
        <v>0</v>
      </c>
      <c r="N50" s="105">
        <f t="shared" si="7"/>
        <v>43</v>
      </c>
      <c r="O50" s="70">
        <v>43</v>
      </c>
      <c r="P50" s="44">
        <v>0</v>
      </c>
      <c r="Q50" s="107">
        <f t="shared" si="8"/>
        <v>0</v>
      </c>
      <c r="R50" s="70">
        <v>0</v>
      </c>
      <c r="S50" s="44">
        <v>0</v>
      </c>
      <c r="T50" s="70">
        <v>0</v>
      </c>
      <c r="U50" s="44">
        <v>0</v>
      </c>
      <c r="V50" s="106">
        <f t="shared" si="9"/>
        <v>0</v>
      </c>
      <c r="W50" s="70">
        <v>0</v>
      </c>
      <c r="X50" s="44">
        <v>0</v>
      </c>
    </row>
    <row r="51" spans="1:24" s="109" customFormat="1" ht="15" customHeight="1" x14ac:dyDescent="0.25">
      <c r="A51" s="110" t="s">
        <v>194</v>
      </c>
      <c r="B51" s="111" t="s">
        <v>33</v>
      </c>
      <c r="C51" s="104">
        <f t="shared" si="3"/>
        <v>187</v>
      </c>
      <c r="D51" s="105">
        <f t="shared" si="4"/>
        <v>154</v>
      </c>
      <c r="E51" s="70">
        <v>120</v>
      </c>
      <c r="F51" s="44">
        <v>34</v>
      </c>
      <c r="G51" s="106">
        <f t="shared" si="5"/>
        <v>33</v>
      </c>
      <c r="H51" s="114">
        <v>23</v>
      </c>
      <c r="I51" s="116">
        <v>10</v>
      </c>
      <c r="J51" s="107">
        <f t="shared" si="6"/>
        <v>0</v>
      </c>
      <c r="K51" s="70">
        <v>0</v>
      </c>
      <c r="L51" s="44">
        <v>0</v>
      </c>
      <c r="M51" s="112">
        <v>0</v>
      </c>
      <c r="N51" s="105">
        <f t="shared" si="7"/>
        <v>0</v>
      </c>
      <c r="O51" s="70">
        <v>0</v>
      </c>
      <c r="P51" s="44">
        <v>0</v>
      </c>
      <c r="Q51" s="107">
        <f t="shared" si="8"/>
        <v>0</v>
      </c>
      <c r="R51" s="70">
        <v>0</v>
      </c>
      <c r="S51" s="44">
        <v>0</v>
      </c>
      <c r="T51" s="70">
        <v>0</v>
      </c>
      <c r="U51" s="44">
        <v>0</v>
      </c>
      <c r="V51" s="106">
        <f t="shared" si="9"/>
        <v>0</v>
      </c>
      <c r="W51" s="70">
        <v>0</v>
      </c>
      <c r="X51" s="44">
        <v>0</v>
      </c>
    </row>
    <row r="52" spans="1:24" s="109" customFormat="1" ht="15" customHeight="1" x14ac:dyDescent="0.25">
      <c r="A52" s="110" t="s">
        <v>194</v>
      </c>
      <c r="B52" s="111" t="s">
        <v>34</v>
      </c>
      <c r="C52" s="104">
        <f t="shared" si="3"/>
        <v>190</v>
      </c>
      <c r="D52" s="105">
        <f t="shared" si="4"/>
        <v>0</v>
      </c>
      <c r="E52" s="70">
        <v>0</v>
      </c>
      <c r="F52" s="44">
        <v>0</v>
      </c>
      <c r="G52" s="106">
        <f t="shared" si="5"/>
        <v>0</v>
      </c>
      <c r="H52" s="114">
        <v>0</v>
      </c>
      <c r="I52" s="116">
        <v>0</v>
      </c>
      <c r="J52" s="107">
        <f t="shared" si="6"/>
        <v>95</v>
      </c>
      <c r="K52" s="70">
        <v>95</v>
      </c>
      <c r="L52" s="44">
        <v>0</v>
      </c>
      <c r="M52" s="112">
        <v>0</v>
      </c>
      <c r="N52" s="105">
        <f t="shared" si="7"/>
        <v>0</v>
      </c>
      <c r="O52" s="70">
        <v>0</v>
      </c>
      <c r="P52" s="44">
        <v>0</v>
      </c>
      <c r="Q52" s="107">
        <f t="shared" si="8"/>
        <v>0</v>
      </c>
      <c r="R52" s="70">
        <v>0</v>
      </c>
      <c r="S52" s="44">
        <v>0</v>
      </c>
      <c r="T52" s="70">
        <v>0</v>
      </c>
      <c r="U52" s="44">
        <v>0</v>
      </c>
      <c r="V52" s="106">
        <f t="shared" si="9"/>
        <v>95</v>
      </c>
      <c r="W52" s="70">
        <v>95</v>
      </c>
      <c r="X52" s="44">
        <v>0</v>
      </c>
    </row>
    <row r="53" spans="1:24" s="109" customFormat="1" ht="15" customHeight="1" x14ac:dyDescent="0.25">
      <c r="A53" s="110" t="s">
        <v>145</v>
      </c>
      <c r="B53" s="111" t="s">
        <v>33</v>
      </c>
      <c r="C53" s="104">
        <f t="shared" si="3"/>
        <v>544</v>
      </c>
      <c r="D53" s="105">
        <f t="shared" si="4"/>
        <v>80</v>
      </c>
      <c r="E53" s="70">
        <v>24</v>
      </c>
      <c r="F53" s="44">
        <v>56</v>
      </c>
      <c r="G53" s="106">
        <f t="shared" si="5"/>
        <v>136</v>
      </c>
      <c r="H53" s="114">
        <v>77</v>
      </c>
      <c r="I53" s="116">
        <v>59</v>
      </c>
      <c r="J53" s="107">
        <f t="shared" si="6"/>
        <v>35</v>
      </c>
      <c r="K53" s="70">
        <v>35</v>
      </c>
      <c r="L53" s="44">
        <v>0</v>
      </c>
      <c r="M53" s="112">
        <v>0</v>
      </c>
      <c r="N53" s="105">
        <f t="shared" si="7"/>
        <v>50</v>
      </c>
      <c r="O53" s="70">
        <v>50</v>
      </c>
      <c r="P53" s="44">
        <v>0</v>
      </c>
      <c r="Q53" s="107">
        <f t="shared" si="8"/>
        <v>0</v>
      </c>
      <c r="R53" s="70">
        <v>0</v>
      </c>
      <c r="S53" s="44">
        <v>0</v>
      </c>
      <c r="T53" s="70">
        <v>0</v>
      </c>
      <c r="U53" s="44">
        <v>0</v>
      </c>
      <c r="V53" s="106">
        <f t="shared" si="9"/>
        <v>243</v>
      </c>
      <c r="W53" s="70">
        <v>116</v>
      </c>
      <c r="X53" s="44">
        <v>127</v>
      </c>
    </row>
    <row r="54" spans="1:24" s="109" customFormat="1" ht="15" customHeight="1" x14ac:dyDescent="0.25">
      <c r="A54" s="110" t="s">
        <v>146</v>
      </c>
      <c r="B54" s="111" t="s">
        <v>33</v>
      </c>
      <c r="C54" s="104">
        <f t="shared" si="3"/>
        <v>740</v>
      </c>
      <c r="D54" s="105">
        <f t="shared" si="4"/>
        <v>148</v>
      </c>
      <c r="E54" s="70">
        <v>65</v>
      </c>
      <c r="F54" s="44">
        <v>83</v>
      </c>
      <c r="G54" s="106">
        <f t="shared" si="5"/>
        <v>376</v>
      </c>
      <c r="H54" s="114">
        <v>237</v>
      </c>
      <c r="I54" s="116">
        <v>139</v>
      </c>
      <c r="J54" s="107">
        <f t="shared" si="6"/>
        <v>101</v>
      </c>
      <c r="K54" s="70">
        <v>101</v>
      </c>
      <c r="L54" s="44">
        <v>0</v>
      </c>
      <c r="M54" s="112">
        <v>0</v>
      </c>
      <c r="N54" s="105">
        <f t="shared" si="7"/>
        <v>76</v>
      </c>
      <c r="O54" s="70">
        <v>76</v>
      </c>
      <c r="P54" s="44">
        <v>0</v>
      </c>
      <c r="Q54" s="107">
        <f t="shared" si="8"/>
        <v>39</v>
      </c>
      <c r="R54" s="70">
        <v>0</v>
      </c>
      <c r="S54" s="44">
        <v>39</v>
      </c>
      <c r="T54" s="70">
        <v>0</v>
      </c>
      <c r="U54" s="44">
        <v>0</v>
      </c>
      <c r="V54" s="106">
        <f t="shared" si="9"/>
        <v>0</v>
      </c>
      <c r="W54" s="70">
        <v>0</v>
      </c>
      <c r="X54" s="44">
        <v>0</v>
      </c>
    </row>
    <row r="55" spans="1:24" s="109" customFormat="1" ht="15" customHeight="1" x14ac:dyDescent="0.25">
      <c r="A55" s="110" t="s">
        <v>195</v>
      </c>
      <c r="B55" s="111" t="s">
        <v>33</v>
      </c>
      <c r="C55" s="104">
        <f t="shared" si="3"/>
        <v>376</v>
      </c>
      <c r="D55" s="105">
        <f t="shared" si="4"/>
        <v>110</v>
      </c>
      <c r="E55" s="70">
        <v>47</v>
      </c>
      <c r="F55" s="44">
        <v>63</v>
      </c>
      <c r="G55" s="106">
        <f t="shared" si="5"/>
        <v>237</v>
      </c>
      <c r="H55" s="114">
        <v>153</v>
      </c>
      <c r="I55" s="116">
        <v>84</v>
      </c>
      <c r="J55" s="107">
        <f t="shared" si="6"/>
        <v>29</v>
      </c>
      <c r="K55" s="70">
        <v>29</v>
      </c>
      <c r="L55" s="44">
        <v>0</v>
      </c>
      <c r="M55" s="112">
        <v>0</v>
      </c>
      <c r="N55" s="105">
        <f t="shared" si="7"/>
        <v>0</v>
      </c>
      <c r="O55" s="70">
        <v>0</v>
      </c>
      <c r="P55" s="44">
        <v>0</v>
      </c>
      <c r="Q55" s="107">
        <f t="shared" si="8"/>
        <v>0</v>
      </c>
      <c r="R55" s="70">
        <v>0</v>
      </c>
      <c r="S55" s="44">
        <v>0</v>
      </c>
      <c r="T55" s="70">
        <v>0</v>
      </c>
      <c r="U55" s="44">
        <v>0</v>
      </c>
      <c r="V55" s="106">
        <f t="shared" si="9"/>
        <v>0</v>
      </c>
      <c r="W55" s="70">
        <v>0</v>
      </c>
      <c r="X55" s="44">
        <v>0</v>
      </c>
    </row>
    <row r="56" spans="1:24" s="109" customFormat="1" ht="15" customHeight="1" x14ac:dyDescent="0.25">
      <c r="A56" s="110" t="s">
        <v>148</v>
      </c>
      <c r="B56" s="111" t="s">
        <v>33</v>
      </c>
      <c r="C56" s="104">
        <f t="shared" si="3"/>
        <v>1531</v>
      </c>
      <c r="D56" s="105">
        <f t="shared" si="4"/>
        <v>506</v>
      </c>
      <c r="E56" s="70">
        <v>276</v>
      </c>
      <c r="F56" s="44">
        <v>230</v>
      </c>
      <c r="G56" s="106">
        <f t="shared" si="5"/>
        <v>648</v>
      </c>
      <c r="H56" s="114">
        <v>363</v>
      </c>
      <c r="I56" s="116">
        <v>285</v>
      </c>
      <c r="J56" s="107">
        <f t="shared" si="6"/>
        <v>162</v>
      </c>
      <c r="K56" s="70">
        <v>162</v>
      </c>
      <c r="L56" s="44">
        <v>0</v>
      </c>
      <c r="M56" s="112">
        <v>0</v>
      </c>
      <c r="N56" s="105">
        <f t="shared" si="7"/>
        <v>73</v>
      </c>
      <c r="O56" s="70">
        <v>73</v>
      </c>
      <c r="P56" s="44">
        <v>0</v>
      </c>
      <c r="Q56" s="107">
        <f t="shared" si="8"/>
        <v>64</v>
      </c>
      <c r="R56" s="70">
        <v>0</v>
      </c>
      <c r="S56" s="44">
        <v>64</v>
      </c>
      <c r="T56" s="70">
        <v>0</v>
      </c>
      <c r="U56" s="44">
        <v>0</v>
      </c>
      <c r="V56" s="106">
        <f t="shared" si="9"/>
        <v>78</v>
      </c>
      <c r="W56" s="70">
        <v>7</v>
      </c>
      <c r="X56" s="44">
        <v>71</v>
      </c>
    </row>
    <row r="57" spans="1:24" s="109" customFormat="1" ht="15" customHeight="1" x14ac:dyDescent="0.25">
      <c r="A57" s="110" t="s">
        <v>149</v>
      </c>
      <c r="B57" s="111" t="s">
        <v>33</v>
      </c>
      <c r="C57" s="104">
        <f t="shared" si="3"/>
        <v>412</v>
      </c>
      <c r="D57" s="105">
        <f t="shared" si="4"/>
        <v>105</v>
      </c>
      <c r="E57" s="70">
        <v>0</v>
      </c>
      <c r="F57" s="44">
        <v>105</v>
      </c>
      <c r="G57" s="106">
        <f t="shared" si="5"/>
        <v>240</v>
      </c>
      <c r="H57" s="114">
        <v>184</v>
      </c>
      <c r="I57" s="116">
        <v>56</v>
      </c>
      <c r="J57" s="107">
        <f t="shared" si="6"/>
        <v>32</v>
      </c>
      <c r="K57" s="70">
        <v>32</v>
      </c>
      <c r="L57" s="44">
        <v>0</v>
      </c>
      <c r="M57" s="112">
        <v>0</v>
      </c>
      <c r="N57" s="105">
        <f t="shared" si="7"/>
        <v>35</v>
      </c>
      <c r="O57" s="70">
        <v>35</v>
      </c>
      <c r="P57" s="44">
        <v>0</v>
      </c>
      <c r="Q57" s="107">
        <f t="shared" si="8"/>
        <v>0</v>
      </c>
      <c r="R57" s="70">
        <v>0</v>
      </c>
      <c r="S57" s="44">
        <v>0</v>
      </c>
      <c r="T57" s="70">
        <v>0</v>
      </c>
      <c r="U57" s="44">
        <v>0</v>
      </c>
      <c r="V57" s="106">
        <f t="shared" si="9"/>
        <v>0</v>
      </c>
      <c r="W57" s="70">
        <v>0</v>
      </c>
      <c r="X57" s="44">
        <v>0</v>
      </c>
    </row>
    <row r="58" spans="1:24" s="109" customFormat="1" ht="15" customHeight="1" x14ac:dyDescent="0.25">
      <c r="A58" s="110" t="s">
        <v>149</v>
      </c>
      <c r="B58" s="111" t="s">
        <v>34</v>
      </c>
      <c r="C58" s="104">
        <f t="shared" si="3"/>
        <v>922</v>
      </c>
      <c r="D58" s="105">
        <f t="shared" si="4"/>
        <v>0</v>
      </c>
      <c r="E58" s="70">
        <v>0</v>
      </c>
      <c r="F58" s="44">
        <v>0</v>
      </c>
      <c r="G58" s="106">
        <f t="shared" si="5"/>
        <v>574</v>
      </c>
      <c r="H58" s="114">
        <v>266</v>
      </c>
      <c r="I58" s="116">
        <v>308</v>
      </c>
      <c r="J58" s="107">
        <f t="shared" si="6"/>
        <v>213</v>
      </c>
      <c r="K58" s="70">
        <v>213</v>
      </c>
      <c r="L58" s="44">
        <v>0</v>
      </c>
      <c r="M58" s="112">
        <v>0</v>
      </c>
      <c r="N58" s="105">
        <f t="shared" si="7"/>
        <v>0</v>
      </c>
      <c r="O58" s="70">
        <v>0</v>
      </c>
      <c r="P58" s="44">
        <v>0</v>
      </c>
      <c r="Q58" s="107">
        <f t="shared" si="8"/>
        <v>0</v>
      </c>
      <c r="R58" s="70">
        <v>0</v>
      </c>
      <c r="S58" s="44">
        <v>0</v>
      </c>
      <c r="T58" s="70">
        <v>0</v>
      </c>
      <c r="U58" s="44">
        <v>0</v>
      </c>
      <c r="V58" s="106">
        <f t="shared" si="9"/>
        <v>135</v>
      </c>
      <c r="W58" s="70">
        <v>135</v>
      </c>
      <c r="X58" s="44">
        <v>0</v>
      </c>
    </row>
    <row r="59" spans="1:24" s="109" customFormat="1" ht="15" customHeight="1" x14ac:dyDescent="0.25">
      <c r="A59" s="110" t="s">
        <v>150</v>
      </c>
      <c r="B59" s="111" t="s">
        <v>33</v>
      </c>
      <c r="C59" s="104">
        <f t="shared" si="3"/>
        <v>522</v>
      </c>
      <c r="D59" s="105">
        <f t="shared" si="4"/>
        <v>162</v>
      </c>
      <c r="E59" s="70">
        <v>89</v>
      </c>
      <c r="F59" s="44">
        <v>73</v>
      </c>
      <c r="G59" s="106">
        <f t="shared" si="5"/>
        <v>276</v>
      </c>
      <c r="H59" s="114">
        <v>190</v>
      </c>
      <c r="I59" s="116">
        <v>86</v>
      </c>
      <c r="J59" s="107">
        <f t="shared" si="6"/>
        <v>35</v>
      </c>
      <c r="K59" s="70">
        <v>35</v>
      </c>
      <c r="L59" s="44">
        <v>0</v>
      </c>
      <c r="M59" s="112">
        <v>0</v>
      </c>
      <c r="N59" s="105">
        <f t="shared" si="7"/>
        <v>49</v>
      </c>
      <c r="O59" s="70">
        <v>49</v>
      </c>
      <c r="P59" s="44">
        <v>0</v>
      </c>
      <c r="Q59" s="107">
        <f t="shared" si="8"/>
        <v>0</v>
      </c>
      <c r="R59" s="70">
        <v>0</v>
      </c>
      <c r="S59" s="44">
        <v>0</v>
      </c>
      <c r="T59" s="70">
        <v>0</v>
      </c>
      <c r="U59" s="44">
        <v>0</v>
      </c>
      <c r="V59" s="106">
        <f t="shared" si="9"/>
        <v>0</v>
      </c>
      <c r="W59" s="70">
        <v>0</v>
      </c>
      <c r="X59" s="44">
        <v>0</v>
      </c>
    </row>
    <row r="60" spans="1:24" s="109" customFormat="1" ht="15" customHeight="1" x14ac:dyDescent="0.25">
      <c r="A60" s="110" t="s">
        <v>196</v>
      </c>
      <c r="B60" s="111" t="s">
        <v>33</v>
      </c>
      <c r="C60" s="104">
        <f t="shared" si="3"/>
        <v>1259</v>
      </c>
      <c r="D60" s="105">
        <f t="shared" si="4"/>
        <v>162</v>
      </c>
      <c r="E60" s="70">
        <v>43</v>
      </c>
      <c r="F60" s="44">
        <v>119</v>
      </c>
      <c r="G60" s="106">
        <f t="shared" si="5"/>
        <v>392</v>
      </c>
      <c r="H60" s="114">
        <v>241</v>
      </c>
      <c r="I60" s="116">
        <v>151</v>
      </c>
      <c r="J60" s="107">
        <f t="shared" si="6"/>
        <v>171</v>
      </c>
      <c r="K60" s="70">
        <v>95</v>
      </c>
      <c r="L60" s="44">
        <v>76</v>
      </c>
      <c r="M60" s="112">
        <v>0</v>
      </c>
      <c r="N60" s="105">
        <f t="shared" si="7"/>
        <v>114</v>
      </c>
      <c r="O60" s="70">
        <v>114</v>
      </c>
      <c r="P60" s="44">
        <v>0</v>
      </c>
      <c r="Q60" s="107">
        <f t="shared" si="8"/>
        <v>0</v>
      </c>
      <c r="R60" s="70">
        <v>0</v>
      </c>
      <c r="S60" s="44">
        <v>0</v>
      </c>
      <c r="T60" s="70">
        <v>0</v>
      </c>
      <c r="U60" s="44">
        <v>0</v>
      </c>
      <c r="V60" s="106">
        <f t="shared" si="9"/>
        <v>420</v>
      </c>
      <c r="W60" s="70">
        <v>238</v>
      </c>
      <c r="X60" s="44">
        <v>182</v>
      </c>
    </row>
    <row r="61" spans="1:24" s="109" customFormat="1" ht="15" customHeight="1" x14ac:dyDescent="0.25">
      <c r="A61" s="110" t="s">
        <v>152</v>
      </c>
      <c r="B61" s="111" t="s">
        <v>33</v>
      </c>
      <c r="C61" s="104">
        <f t="shared" si="3"/>
        <v>150</v>
      </c>
      <c r="D61" s="105">
        <f t="shared" si="4"/>
        <v>0</v>
      </c>
      <c r="E61" s="70">
        <v>0</v>
      </c>
      <c r="F61" s="44">
        <v>0</v>
      </c>
      <c r="G61" s="106">
        <f t="shared" si="5"/>
        <v>0</v>
      </c>
      <c r="H61" s="114">
        <v>0</v>
      </c>
      <c r="I61" s="116">
        <v>0</v>
      </c>
      <c r="J61" s="107">
        <f t="shared" si="6"/>
        <v>0</v>
      </c>
      <c r="K61" s="70">
        <v>0</v>
      </c>
      <c r="L61" s="44">
        <v>0</v>
      </c>
      <c r="M61" s="112">
        <v>0</v>
      </c>
      <c r="N61" s="105">
        <f t="shared" si="7"/>
        <v>0</v>
      </c>
      <c r="O61" s="70">
        <v>0</v>
      </c>
      <c r="P61" s="44">
        <v>0</v>
      </c>
      <c r="Q61" s="107">
        <f t="shared" si="8"/>
        <v>0</v>
      </c>
      <c r="R61" s="70">
        <v>0</v>
      </c>
      <c r="S61" s="44">
        <v>0</v>
      </c>
      <c r="T61" s="70">
        <v>0</v>
      </c>
      <c r="U61" s="44">
        <v>0</v>
      </c>
      <c r="V61" s="106">
        <f t="shared" si="9"/>
        <v>150</v>
      </c>
      <c r="W61" s="70">
        <v>67</v>
      </c>
      <c r="X61" s="44">
        <v>83</v>
      </c>
    </row>
    <row r="62" spans="1:24" s="109" customFormat="1" ht="15" customHeight="1" x14ac:dyDescent="0.25">
      <c r="A62" s="110" t="s">
        <v>152</v>
      </c>
      <c r="B62" s="111" t="s">
        <v>34</v>
      </c>
      <c r="C62" s="104">
        <f t="shared" si="3"/>
        <v>115</v>
      </c>
      <c r="D62" s="105">
        <f t="shared" si="4"/>
        <v>0</v>
      </c>
      <c r="E62" s="70">
        <v>0</v>
      </c>
      <c r="F62" s="44">
        <v>0</v>
      </c>
      <c r="G62" s="106">
        <f t="shared" si="5"/>
        <v>0</v>
      </c>
      <c r="H62" s="114">
        <v>0</v>
      </c>
      <c r="I62" s="116">
        <v>0</v>
      </c>
      <c r="J62" s="107">
        <f t="shared" si="6"/>
        <v>115</v>
      </c>
      <c r="K62" s="70">
        <v>0</v>
      </c>
      <c r="L62" s="44">
        <v>115</v>
      </c>
      <c r="M62" s="112">
        <v>0</v>
      </c>
      <c r="N62" s="105">
        <f t="shared" si="7"/>
        <v>0</v>
      </c>
      <c r="O62" s="70">
        <v>0</v>
      </c>
      <c r="P62" s="44">
        <v>0</v>
      </c>
      <c r="Q62" s="107">
        <f t="shared" si="8"/>
        <v>0</v>
      </c>
      <c r="R62" s="70">
        <v>0</v>
      </c>
      <c r="S62" s="44">
        <v>0</v>
      </c>
      <c r="T62" s="70">
        <v>0</v>
      </c>
      <c r="U62" s="44">
        <v>0</v>
      </c>
      <c r="V62" s="106">
        <f t="shared" si="9"/>
        <v>0</v>
      </c>
      <c r="W62" s="70">
        <v>0</v>
      </c>
      <c r="X62" s="44">
        <v>0</v>
      </c>
    </row>
    <row r="63" spans="1:24" s="109" customFormat="1" ht="15" customHeight="1" x14ac:dyDescent="0.25">
      <c r="A63" s="110" t="s">
        <v>153</v>
      </c>
      <c r="B63" s="111" t="s">
        <v>33</v>
      </c>
      <c r="C63" s="104">
        <f t="shared" si="3"/>
        <v>1484</v>
      </c>
      <c r="D63" s="105">
        <f t="shared" si="4"/>
        <v>499</v>
      </c>
      <c r="E63" s="70">
        <v>289</v>
      </c>
      <c r="F63" s="44">
        <v>210</v>
      </c>
      <c r="G63" s="106">
        <f t="shared" si="5"/>
        <v>616</v>
      </c>
      <c r="H63" s="114">
        <v>372</v>
      </c>
      <c r="I63" s="116">
        <v>244</v>
      </c>
      <c r="J63" s="107">
        <f t="shared" si="6"/>
        <v>92</v>
      </c>
      <c r="K63" s="70">
        <v>92</v>
      </c>
      <c r="L63" s="44">
        <v>0</v>
      </c>
      <c r="M63" s="112">
        <v>0</v>
      </c>
      <c r="N63" s="105">
        <f t="shared" si="7"/>
        <v>139</v>
      </c>
      <c r="O63" s="70">
        <v>139</v>
      </c>
      <c r="P63" s="44">
        <v>0</v>
      </c>
      <c r="Q63" s="107">
        <f t="shared" si="8"/>
        <v>0</v>
      </c>
      <c r="R63" s="70">
        <v>0</v>
      </c>
      <c r="S63" s="44">
        <v>0</v>
      </c>
      <c r="T63" s="70">
        <v>0</v>
      </c>
      <c r="U63" s="44">
        <v>0</v>
      </c>
      <c r="V63" s="106">
        <f t="shared" si="9"/>
        <v>138</v>
      </c>
      <c r="W63" s="70">
        <v>30</v>
      </c>
      <c r="X63" s="44">
        <v>108</v>
      </c>
    </row>
    <row r="64" spans="1:24" s="109" customFormat="1" ht="15" customHeight="1" x14ac:dyDescent="0.25">
      <c r="A64" s="110" t="s">
        <v>154</v>
      </c>
      <c r="B64" s="111" t="s">
        <v>33</v>
      </c>
      <c r="C64" s="104">
        <f t="shared" si="3"/>
        <v>12</v>
      </c>
      <c r="D64" s="105">
        <f t="shared" si="4"/>
        <v>0</v>
      </c>
      <c r="E64" s="70">
        <v>0</v>
      </c>
      <c r="F64" s="44">
        <v>0</v>
      </c>
      <c r="G64" s="106">
        <f t="shared" si="5"/>
        <v>0</v>
      </c>
      <c r="H64" s="114">
        <v>0</v>
      </c>
      <c r="I64" s="116">
        <v>0</v>
      </c>
      <c r="J64" s="107">
        <f t="shared" si="6"/>
        <v>0</v>
      </c>
      <c r="K64" s="70">
        <v>0</v>
      </c>
      <c r="L64" s="44">
        <v>0</v>
      </c>
      <c r="M64" s="112">
        <v>0</v>
      </c>
      <c r="N64" s="105">
        <f t="shared" si="7"/>
        <v>12</v>
      </c>
      <c r="O64" s="70">
        <v>12</v>
      </c>
      <c r="P64" s="44">
        <v>0</v>
      </c>
      <c r="Q64" s="107">
        <f t="shared" si="8"/>
        <v>0</v>
      </c>
      <c r="R64" s="70">
        <v>0</v>
      </c>
      <c r="S64" s="44">
        <v>0</v>
      </c>
      <c r="T64" s="70">
        <v>0</v>
      </c>
      <c r="U64" s="44">
        <v>0</v>
      </c>
      <c r="V64" s="106">
        <f t="shared" si="9"/>
        <v>0</v>
      </c>
      <c r="W64" s="70">
        <v>0</v>
      </c>
      <c r="X64" s="44">
        <v>0</v>
      </c>
    </row>
    <row r="65" spans="1:24" s="109" customFormat="1" ht="15" customHeight="1" x14ac:dyDescent="0.25">
      <c r="A65" s="110" t="s">
        <v>155</v>
      </c>
      <c r="B65" s="111" t="s">
        <v>33</v>
      </c>
      <c r="C65" s="104">
        <f t="shared" si="3"/>
        <v>37</v>
      </c>
      <c r="D65" s="105">
        <f t="shared" si="4"/>
        <v>9</v>
      </c>
      <c r="E65" s="70">
        <v>5</v>
      </c>
      <c r="F65" s="44">
        <v>4</v>
      </c>
      <c r="G65" s="106">
        <f t="shared" si="5"/>
        <v>28</v>
      </c>
      <c r="H65" s="114">
        <v>17</v>
      </c>
      <c r="I65" s="116">
        <v>11</v>
      </c>
      <c r="J65" s="107">
        <f t="shared" si="6"/>
        <v>0</v>
      </c>
      <c r="K65" s="70">
        <v>0</v>
      </c>
      <c r="L65" s="44">
        <v>0</v>
      </c>
      <c r="M65" s="112">
        <v>0</v>
      </c>
      <c r="N65" s="105">
        <f t="shared" si="7"/>
        <v>0</v>
      </c>
      <c r="O65" s="70">
        <v>0</v>
      </c>
      <c r="P65" s="44">
        <v>0</v>
      </c>
      <c r="Q65" s="107">
        <f t="shared" si="8"/>
        <v>0</v>
      </c>
      <c r="R65" s="70">
        <v>0</v>
      </c>
      <c r="S65" s="44">
        <v>0</v>
      </c>
      <c r="T65" s="70">
        <v>0</v>
      </c>
      <c r="U65" s="44">
        <v>0</v>
      </c>
      <c r="V65" s="106">
        <f t="shared" si="9"/>
        <v>0</v>
      </c>
      <c r="W65" s="70">
        <v>0</v>
      </c>
      <c r="X65" s="44">
        <v>0</v>
      </c>
    </row>
    <row r="66" spans="1:24" s="109" customFormat="1" ht="15" customHeight="1" x14ac:dyDescent="0.25">
      <c r="A66" s="110" t="s">
        <v>197</v>
      </c>
      <c r="B66" s="111" t="s">
        <v>33</v>
      </c>
      <c r="C66" s="104">
        <f t="shared" si="3"/>
        <v>1353</v>
      </c>
      <c r="D66" s="105">
        <f t="shared" si="4"/>
        <v>437</v>
      </c>
      <c r="E66" s="70">
        <v>135</v>
      </c>
      <c r="F66" s="44">
        <v>302</v>
      </c>
      <c r="G66" s="106">
        <f t="shared" si="5"/>
        <v>632</v>
      </c>
      <c r="H66" s="114">
        <v>364</v>
      </c>
      <c r="I66" s="116">
        <v>268</v>
      </c>
      <c r="J66" s="107">
        <f t="shared" si="6"/>
        <v>184</v>
      </c>
      <c r="K66" s="70">
        <v>184</v>
      </c>
      <c r="L66" s="44">
        <v>0</v>
      </c>
      <c r="M66" s="112">
        <v>0</v>
      </c>
      <c r="N66" s="105">
        <f t="shared" si="7"/>
        <v>100</v>
      </c>
      <c r="O66" s="70">
        <v>100</v>
      </c>
      <c r="P66" s="44">
        <v>0</v>
      </c>
      <c r="Q66" s="107">
        <f t="shared" si="8"/>
        <v>0</v>
      </c>
      <c r="R66" s="70">
        <v>0</v>
      </c>
      <c r="S66" s="44">
        <v>0</v>
      </c>
      <c r="T66" s="70">
        <v>0</v>
      </c>
      <c r="U66" s="44">
        <v>0</v>
      </c>
      <c r="V66" s="106">
        <f t="shared" si="9"/>
        <v>0</v>
      </c>
      <c r="W66" s="70">
        <v>0</v>
      </c>
      <c r="X66" s="44">
        <v>0</v>
      </c>
    </row>
    <row r="67" spans="1:24" s="109" customFormat="1" ht="15" customHeight="1" x14ac:dyDescent="0.25">
      <c r="A67" s="110" t="s">
        <v>157</v>
      </c>
      <c r="B67" s="111" t="s">
        <v>33</v>
      </c>
      <c r="C67" s="104">
        <f t="shared" si="3"/>
        <v>29</v>
      </c>
      <c r="D67" s="105">
        <f t="shared" si="4"/>
        <v>0</v>
      </c>
      <c r="E67" s="70">
        <v>0</v>
      </c>
      <c r="F67" s="44">
        <v>0</v>
      </c>
      <c r="G67" s="106">
        <f t="shared" si="5"/>
        <v>0</v>
      </c>
      <c r="H67" s="114">
        <v>0</v>
      </c>
      <c r="I67" s="116">
        <v>0</v>
      </c>
      <c r="J67" s="107">
        <f t="shared" si="6"/>
        <v>0</v>
      </c>
      <c r="K67" s="70">
        <v>0</v>
      </c>
      <c r="L67" s="44">
        <v>0</v>
      </c>
      <c r="M67" s="112">
        <v>0</v>
      </c>
      <c r="N67" s="105">
        <f t="shared" si="7"/>
        <v>29</v>
      </c>
      <c r="O67" s="70">
        <v>29</v>
      </c>
      <c r="P67" s="44">
        <v>0</v>
      </c>
      <c r="Q67" s="107">
        <f t="shared" si="8"/>
        <v>0</v>
      </c>
      <c r="R67" s="70">
        <v>0</v>
      </c>
      <c r="S67" s="44">
        <v>0</v>
      </c>
      <c r="T67" s="70">
        <v>0</v>
      </c>
      <c r="U67" s="44">
        <v>0</v>
      </c>
      <c r="V67" s="106">
        <f t="shared" si="9"/>
        <v>0</v>
      </c>
      <c r="W67" s="70">
        <v>0</v>
      </c>
      <c r="X67" s="44">
        <v>0</v>
      </c>
    </row>
    <row r="68" spans="1:24" s="109" customFormat="1" ht="15" customHeight="1" x14ac:dyDescent="0.25">
      <c r="A68" s="110" t="s">
        <v>198</v>
      </c>
      <c r="B68" s="111" t="s">
        <v>33</v>
      </c>
      <c r="C68" s="104">
        <f t="shared" si="3"/>
        <v>3481</v>
      </c>
      <c r="D68" s="105">
        <f t="shared" si="4"/>
        <v>1217</v>
      </c>
      <c r="E68" s="70">
        <v>386</v>
      </c>
      <c r="F68" s="44">
        <v>831</v>
      </c>
      <c r="G68" s="106">
        <f t="shared" si="5"/>
        <v>1665</v>
      </c>
      <c r="H68" s="114">
        <v>1101</v>
      </c>
      <c r="I68" s="116">
        <v>564</v>
      </c>
      <c r="J68" s="107">
        <f t="shared" si="6"/>
        <v>260</v>
      </c>
      <c r="K68" s="70">
        <v>260</v>
      </c>
      <c r="L68" s="44">
        <v>0</v>
      </c>
      <c r="M68" s="112">
        <v>0</v>
      </c>
      <c r="N68" s="105">
        <f t="shared" si="7"/>
        <v>316</v>
      </c>
      <c r="O68" s="70">
        <v>316</v>
      </c>
      <c r="P68" s="44">
        <v>0</v>
      </c>
      <c r="Q68" s="107">
        <f t="shared" si="8"/>
        <v>0</v>
      </c>
      <c r="R68" s="70">
        <v>0</v>
      </c>
      <c r="S68" s="44">
        <v>0</v>
      </c>
      <c r="T68" s="70">
        <v>0</v>
      </c>
      <c r="U68" s="44">
        <v>0</v>
      </c>
      <c r="V68" s="106">
        <f t="shared" si="9"/>
        <v>23</v>
      </c>
      <c r="W68" s="70">
        <v>23</v>
      </c>
      <c r="X68" s="44">
        <v>0</v>
      </c>
    </row>
    <row r="69" spans="1:24" s="109" customFormat="1" ht="15" customHeight="1" x14ac:dyDescent="0.25">
      <c r="A69" s="110" t="s">
        <v>159</v>
      </c>
      <c r="B69" s="111" t="s">
        <v>33</v>
      </c>
      <c r="C69" s="104">
        <f t="shared" si="3"/>
        <v>92</v>
      </c>
      <c r="D69" s="105">
        <f t="shared" si="4"/>
        <v>23</v>
      </c>
      <c r="E69" s="70">
        <v>10</v>
      </c>
      <c r="F69" s="44">
        <v>13</v>
      </c>
      <c r="G69" s="106">
        <f t="shared" si="5"/>
        <v>69</v>
      </c>
      <c r="H69" s="114">
        <v>51</v>
      </c>
      <c r="I69" s="116">
        <v>18</v>
      </c>
      <c r="J69" s="107">
        <f t="shared" si="6"/>
        <v>0</v>
      </c>
      <c r="K69" s="70">
        <v>0</v>
      </c>
      <c r="L69" s="44">
        <v>0</v>
      </c>
      <c r="M69" s="112">
        <v>0</v>
      </c>
      <c r="N69" s="105">
        <f t="shared" si="7"/>
        <v>0</v>
      </c>
      <c r="O69" s="70">
        <v>0</v>
      </c>
      <c r="P69" s="44">
        <v>0</v>
      </c>
      <c r="Q69" s="107">
        <f t="shared" si="8"/>
        <v>0</v>
      </c>
      <c r="R69" s="70">
        <v>0</v>
      </c>
      <c r="S69" s="44">
        <v>0</v>
      </c>
      <c r="T69" s="70">
        <v>0</v>
      </c>
      <c r="U69" s="44">
        <v>0</v>
      </c>
      <c r="V69" s="106">
        <f t="shared" si="9"/>
        <v>0</v>
      </c>
      <c r="W69" s="70">
        <v>0</v>
      </c>
      <c r="X69" s="44">
        <v>0</v>
      </c>
    </row>
    <row r="70" spans="1:24" s="109" customFormat="1" ht="15" customHeight="1" x14ac:dyDescent="0.25">
      <c r="A70" s="110" t="s">
        <v>160</v>
      </c>
      <c r="B70" s="111" t="s">
        <v>33</v>
      </c>
      <c r="C70" s="104">
        <f t="shared" si="3"/>
        <v>251</v>
      </c>
      <c r="D70" s="105">
        <f t="shared" si="4"/>
        <v>19</v>
      </c>
      <c r="E70" s="70">
        <v>0</v>
      </c>
      <c r="F70" s="44">
        <v>19</v>
      </c>
      <c r="G70" s="106">
        <f t="shared" si="5"/>
        <v>110</v>
      </c>
      <c r="H70" s="114">
        <v>76</v>
      </c>
      <c r="I70" s="116">
        <v>34</v>
      </c>
      <c r="J70" s="107">
        <f t="shared" si="6"/>
        <v>74</v>
      </c>
      <c r="K70" s="70">
        <v>74</v>
      </c>
      <c r="L70" s="44">
        <v>0</v>
      </c>
      <c r="M70" s="112">
        <v>0</v>
      </c>
      <c r="N70" s="105">
        <f t="shared" si="7"/>
        <v>48</v>
      </c>
      <c r="O70" s="70">
        <v>48</v>
      </c>
      <c r="P70" s="44">
        <v>0</v>
      </c>
      <c r="Q70" s="107">
        <f t="shared" si="8"/>
        <v>0</v>
      </c>
      <c r="R70" s="70">
        <v>0</v>
      </c>
      <c r="S70" s="44">
        <v>0</v>
      </c>
      <c r="T70" s="70">
        <v>0</v>
      </c>
      <c r="U70" s="44">
        <v>0</v>
      </c>
      <c r="V70" s="106">
        <f t="shared" si="9"/>
        <v>0</v>
      </c>
      <c r="W70" s="70">
        <v>0</v>
      </c>
      <c r="X70" s="44">
        <v>0</v>
      </c>
    </row>
    <row r="71" spans="1:24" s="109" customFormat="1" ht="15" customHeight="1" x14ac:dyDescent="0.25">
      <c r="A71" s="110" t="s">
        <v>161</v>
      </c>
      <c r="B71" s="111" t="s">
        <v>33</v>
      </c>
      <c r="C71" s="104">
        <f t="shared" si="3"/>
        <v>429</v>
      </c>
      <c r="D71" s="105">
        <f t="shared" si="4"/>
        <v>87</v>
      </c>
      <c r="E71" s="70">
        <v>22</v>
      </c>
      <c r="F71" s="44">
        <v>65</v>
      </c>
      <c r="G71" s="106">
        <f t="shared" si="5"/>
        <v>223</v>
      </c>
      <c r="H71" s="114">
        <v>130</v>
      </c>
      <c r="I71" s="116">
        <v>93</v>
      </c>
      <c r="J71" s="107">
        <f t="shared" si="6"/>
        <v>81</v>
      </c>
      <c r="K71" s="70">
        <v>81</v>
      </c>
      <c r="L71" s="44">
        <v>0</v>
      </c>
      <c r="M71" s="112">
        <v>0</v>
      </c>
      <c r="N71" s="105">
        <f t="shared" si="7"/>
        <v>38</v>
      </c>
      <c r="O71" s="70">
        <v>38</v>
      </c>
      <c r="P71" s="44">
        <v>0</v>
      </c>
      <c r="Q71" s="107">
        <f t="shared" si="8"/>
        <v>0</v>
      </c>
      <c r="R71" s="70">
        <v>0</v>
      </c>
      <c r="S71" s="44">
        <v>0</v>
      </c>
      <c r="T71" s="70">
        <v>0</v>
      </c>
      <c r="U71" s="44">
        <v>0</v>
      </c>
      <c r="V71" s="106">
        <f t="shared" si="9"/>
        <v>0</v>
      </c>
      <c r="W71" s="70">
        <v>0</v>
      </c>
      <c r="X71" s="44">
        <v>0</v>
      </c>
    </row>
    <row r="72" spans="1:24" s="109" customFormat="1" ht="15" customHeight="1" x14ac:dyDescent="0.25">
      <c r="A72" s="110" t="s">
        <v>162</v>
      </c>
      <c r="B72" s="111" t="s">
        <v>33</v>
      </c>
      <c r="C72" s="104">
        <f t="shared" si="3"/>
        <v>19</v>
      </c>
      <c r="D72" s="105">
        <f t="shared" si="4"/>
        <v>0</v>
      </c>
      <c r="E72" s="70">
        <v>0</v>
      </c>
      <c r="F72" s="44">
        <v>0</v>
      </c>
      <c r="G72" s="106">
        <f t="shared" si="5"/>
        <v>0</v>
      </c>
      <c r="H72" s="114">
        <v>0</v>
      </c>
      <c r="I72" s="116">
        <v>0</v>
      </c>
      <c r="J72" s="107">
        <f t="shared" si="6"/>
        <v>0</v>
      </c>
      <c r="K72" s="70">
        <v>0</v>
      </c>
      <c r="L72" s="44">
        <v>0</v>
      </c>
      <c r="M72" s="112">
        <v>0</v>
      </c>
      <c r="N72" s="105">
        <f t="shared" si="7"/>
        <v>19</v>
      </c>
      <c r="O72" s="70">
        <v>19</v>
      </c>
      <c r="P72" s="44">
        <v>0</v>
      </c>
      <c r="Q72" s="107">
        <f t="shared" si="8"/>
        <v>0</v>
      </c>
      <c r="R72" s="70">
        <v>0</v>
      </c>
      <c r="S72" s="44">
        <v>0</v>
      </c>
      <c r="T72" s="70">
        <v>0</v>
      </c>
      <c r="U72" s="44">
        <v>0</v>
      </c>
      <c r="V72" s="106">
        <f t="shared" si="9"/>
        <v>0</v>
      </c>
      <c r="W72" s="70">
        <v>0</v>
      </c>
      <c r="X72" s="44">
        <v>0</v>
      </c>
    </row>
    <row r="73" spans="1:24" s="109" customFormat="1" ht="15" customHeight="1" x14ac:dyDescent="0.25">
      <c r="A73" s="110" t="s">
        <v>163</v>
      </c>
      <c r="B73" s="111" t="s">
        <v>33</v>
      </c>
      <c r="C73" s="104">
        <f t="shared" si="3"/>
        <v>516</v>
      </c>
      <c r="D73" s="105">
        <f t="shared" si="4"/>
        <v>163</v>
      </c>
      <c r="E73" s="70">
        <v>94</v>
      </c>
      <c r="F73" s="44">
        <v>69</v>
      </c>
      <c r="G73" s="106">
        <f t="shared" si="5"/>
        <v>163</v>
      </c>
      <c r="H73" s="114">
        <v>105</v>
      </c>
      <c r="I73" s="116">
        <v>58</v>
      </c>
      <c r="J73" s="107">
        <f t="shared" si="6"/>
        <v>31</v>
      </c>
      <c r="K73" s="70">
        <v>31</v>
      </c>
      <c r="L73" s="44">
        <v>0</v>
      </c>
      <c r="M73" s="112">
        <v>0</v>
      </c>
      <c r="N73" s="105">
        <f t="shared" si="7"/>
        <v>48</v>
      </c>
      <c r="O73" s="70">
        <v>48</v>
      </c>
      <c r="P73" s="44">
        <v>0</v>
      </c>
      <c r="Q73" s="107">
        <f t="shared" si="8"/>
        <v>0</v>
      </c>
      <c r="R73" s="70">
        <v>0</v>
      </c>
      <c r="S73" s="44">
        <v>0</v>
      </c>
      <c r="T73" s="70">
        <v>0</v>
      </c>
      <c r="U73" s="44">
        <v>0</v>
      </c>
      <c r="V73" s="106">
        <f t="shared" si="9"/>
        <v>111</v>
      </c>
      <c r="W73" s="70">
        <v>46</v>
      </c>
      <c r="X73" s="44">
        <v>65</v>
      </c>
    </row>
    <row r="74" spans="1:24" s="109" customFormat="1" ht="15" customHeight="1" x14ac:dyDescent="0.25">
      <c r="A74" s="110" t="s">
        <v>164</v>
      </c>
      <c r="B74" s="111" t="s">
        <v>33</v>
      </c>
      <c r="C74" s="104">
        <f t="shared" si="3"/>
        <v>28</v>
      </c>
      <c r="D74" s="105">
        <f t="shared" si="4"/>
        <v>0</v>
      </c>
      <c r="E74" s="70">
        <v>0</v>
      </c>
      <c r="F74" s="44">
        <v>0</v>
      </c>
      <c r="G74" s="106">
        <f t="shared" si="5"/>
        <v>0</v>
      </c>
      <c r="H74" s="114">
        <v>0</v>
      </c>
      <c r="I74" s="116">
        <v>0</v>
      </c>
      <c r="J74" s="107">
        <f t="shared" si="6"/>
        <v>0</v>
      </c>
      <c r="K74" s="70">
        <v>0</v>
      </c>
      <c r="L74" s="44">
        <v>0</v>
      </c>
      <c r="M74" s="112">
        <v>0</v>
      </c>
      <c r="N74" s="105">
        <f t="shared" si="7"/>
        <v>28</v>
      </c>
      <c r="O74" s="70">
        <v>28</v>
      </c>
      <c r="P74" s="44">
        <v>0</v>
      </c>
      <c r="Q74" s="107">
        <f t="shared" si="8"/>
        <v>0</v>
      </c>
      <c r="R74" s="70">
        <v>0</v>
      </c>
      <c r="S74" s="44">
        <v>0</v>
      </c>
      <c r="T74" s="70">
        <v>0</v>
      </c>
      <c r="U74" s="44">
        <v>0</v>
      </c>
      <c r="V74" s="106">
        <f t="shared" si="9"/>
        <v>0</v>
      </c>
      <c r="W74" s="70">
        <v>0</v>
      </c>
      <c r="X74" s="44">
        <v>0</v>
      </c>
    </row>
    <row r="75" spans="1:24" s="109" customFormat="1" ht="15" customHeight="1" x14ac:dyDescent="0.25">
      <c r="A75" s="110" t="s">
        <v>199</v>
      </c>
      <c r="B75" s="111" t="s">
        <v>33</v>
      </c>
      <c r="C75" s="104">
        <f t="shared" si="3"/>
        <v>1077</v>
      </c>
      <c r="D75" s="105">
        <f t="shared" si="4"/>
        <v>446</v>
      </c>
      <c r="E75" s="70">
        <v>118</v>
      </c>
      <c r="F75" s="44">
        <v>328</v>
      </c>
      <c r="G75" s="106">
        <f t="shared" si="5"/>
        <v>243</v>
      </c>
      <c r="H75" s="114">
        <v>147</v>
      </c>
      <c r="I75" s="116">
        <v>96</v>
      </c>
      <c r="J75" s="107">
        <f t="shared" si="6"/>
        <v>33</v>
      </c>
      <c r="K75" s="70">
        <v>33</v>
      </c>
      <c r="L75" s="44">
        <v>0</v>
      </c>
      <c r="M75" s="112">
        <v>0</v>
      </c>
      <c r="N75" s="105">
        <f t="shared" si="7"/>
        <v>146</v>
      </c>
      <c r="O75" s="70">
        <v>146</v>
      </c>
      <c r="P75" s="44">
        <v>0</v>
      </c>
      <c r="Q75" s="107">
        <f t="shared" si="8"/>
        <v>132</v>
      </c>
      <c r="R75" s="70">
        <v>0</v>
      </c>
      <c r="S75" s="44">
        <v>132</v>
      </c>
      <c r="T75" s="70">
        <v>0</v>
      </c>
      <c r="U75" s="44">
        <v>0</v>
      </c>
      <c r="V75" s="106">
        <f t="shared" si="9"/>
        <v>77</v>
      </c>
      <c r="W75" s="70">
        <v>6</v>
      </c>
      <c r="X75" s="44">
        <v>71</v>
      </c>
    </row>
    <row r="76" spans="1:24" s="109" customFormat="1" ht="15" customHeight="1" x14ac:dyDescent="0.25">
      <c r="A76" s="110" t="s">
        <v>166</v>
      </c>
      <c r="B76" s="111" t="s">
        <v>33</v>
      </c>
      <c r="C76" s="104">
        <f t="shared" si="3"/>
        <v>47</v>
      </c>
      <c r="D76" s="105">
        <f t="shared" si="4"/>
        <v>0</v>
      </c>
      <c r="E76" s="70">
        <v>0</v>
      </c>
      <c r="F76" s="44">
        <v>0</v>
      </c>
      <c r="G76" s="106">
        <f t="shared" si="5"/>
        <v>0</v>
      </c>
      <c r="H76" s="114">
        <v>0</v>
      </c>
      <c r="I76" s="116">
        <v>0</v>
      </c>
      <c r="J76" s="107">
        <f t="shared" si="6"/>
        <v>0</v>
      </c>
      <c r="K76" s="70">
        <v>0</v>
      </c>
      <c r="L76" s="44">
        <v>0</v>
      </c>
      <c r="M76" s="112">
        <v>0</v>
      </c>
      <c r="N76" s="105">
        <f t="shared" si="7"/>
        <v>47</v>
      </c>
      <c r="O76" s="70">
        <v>47</v>
      </c>
      <c r="P76" s="44">
        <v>0</v>
      </c>
      <c r="Q76" s="107">
        <f t="shared" si="8"/>
        <v>0</v>
      </c>
      <c r="R76" s="70">
        <v>0</v>
      </c>
      <c r="S76" s="44">
        <v>0</v>
      </c>
      <c r="T76" s="70">
        <v>0</v>
      </c>
      <c r="U76" s="44">
        <v>0</v>
      </c>
      <c r="V76" s="106">
        <f t="shared" si="9"/>
        <v>0</v>
      </c>
      <c r="W76" s="70">
        <v>0</v>
      </c>
      <c r="X76" s="44">
        <v>0</v>
      </c>
    </row>
    <row r="77" spans="1:24" s="109" customFormat="1" ht="15" customHeight="1" x14ac:dyDescent="0.25">
      <c r="A77" s="110" t="s">
        <v>200</v>
      </c>
      <c r="B77" s="111" t="s">
        <v>33</v>
      </c>
      <c r="C77" s="104">
        <f t="shared" si="3"/>
        <v>709</v>
      </c>
      <c r="D77" s="105">
        <f t="shared" si="4"/>
        <v>143</v>
      </c>
      <c r="E77" s="70">
        <v>58</v>
      </c>
      <c r="F77" s="44">
        <v>85</v>
      </c>
      <c r="G77" s="106">
        <f t="shared" si="5"/>
        <v>318</v>
      </c>
      <c r="H77" s="114">
        <v>207</v>
      </c>
      <c r="I77" s="116">
        <v>111</v>
      </c>
      <c r="J77" s="107">
        <f t="shared" si="6"/>
        <v>63</v>
      </c>
      <c r="K77" s="70">
        <v>63</v>
      </c>
      <c r="L77" s="44">
        <v>0</v>
      </c>
      <c r="M77" s="112">
        <v>0</v>
      </c>
      <c r="N77" s="105">
        <f t="shared" si="7"/>
        <v>76</v>
      </c>
      <c r="O77" s="70">
        <v>76</v>
      </c>
      <c r="P77" s="44">
        <v>0</v>
      </c>
      <c r="Q77" s="107">
        <f t="shared" si="8"/>
        <v>0</v>
      </c>
      <c r="R77" s="70">
        <v>0</v>
      </c>
      <c r="S77" s="44">
        <v>0</v>
      </c>
      <c r="T77" s="70">
        <v>0</v>
      </c>
      <c r="U77" s="44">
        <v>0</v>
      </c>
      <c r="V77" s="106">
        <f t="shared" si="9"/>
        <v>109</v>
      </c>
      <c r="W77" s="70">
        <v>27</v>
      </c>
      <c r="X77" s="44">
        <v>82</v>
      </c>
    </row>
    <row r="78" spans="1:24" s="109" customFormat="1" ht="15" customHeight="1" x14ac:dyDescent="0.25">
      <c r="A78" s="110" t="s">
        <v>200</v>
      </c>
      <c r="B78" s="111" t="s">
        <v>34</v>
      </c>
      <c r="C78" s="104">
        <f t="shared" si="3"/>
        <v>71</v>
      </c>
      <c r="D78" s="105">
        <f t="shared" si="4"/>
        <v>0</v>
      </c>
      <c r="E78" s="70">
        <v>0</v>
      </c>
      <c r="F78" s="44">
        <v>0</v>
      </c>
      <c r="G78" s="106">
        <f t="shared" si="5"/>
        <v>71</v>
      </c>
      <c r="H78" s="114">
        <v>0</v>
      </c>
      <c r="I78" s="116">
        <v>71</v>
      </c>
      <c r="J78" s="107">
        <f t="shared" si="6"/>
        <v>0</v>
      </c>
      <c r="K78" s="70">
        <v>0</v>
      </c>
      <c r="L78" s="44">
        <v>0</v>
      </c>
      <c r="M78" s="112">
        <v>0</v>
      </c>
      <c r="N78" s="105">
        <f t="shared" si="7"/>
        <v>0</v>
      </c>
      <c r="O78" s="70">
        <v>0</v>
      </c>
      <c r="P78" s="44">
        <v>0</v>
      </c>
      <c r="Q78" s="107">
        <f t="shared" si="8"/>
        <v>0</v>
      </c>
      <c r="R78" s="70">
        <v>0</v>
      </c>
      <c r="S78" s="44">
        <v>0</v>
      </c>
      <c r="T78" s="70">
        <v>0</v>
      </c>
      <c r="U78" s="44">
        <v>0</v>
      </c>
      <c r="V78" s="106">
        <f t="shared" si="9"/>
        <v>0</v>
      </c>
      <c r="W78" s="70">
        <v>0</v>
      </c>
      <c r="X78" s="44">
        <v>0</v>
      </c>
    </row>
    <row r="79" spans="1:24" s="109" customFormat="1" ht="15" customHeight="1" x14ac:dyDescent="0.25">
      <c r="A79" s="110" t="s">
        <v>168</v>
      </c>
      <c r="B79" s="111" t="s">
        <v>33</v>
      </c>
      <c r="C79" s="104">
        <f>SUM(D79+G79+J79+N79+Q79+V79)</f>
        <v>259</v>
      </c>
      <c r="D79" s="105">
        <f>SUM(E79:F79)</f>
        <v>73</v>
      </c>
      <c r="E79" s="70">
        <v>0</v>
      </c>
      <c r="F79" s="44">
        <v>73</v>
      </c>
      <c r="G79" s="106">
        <f>SUM(H79:I79)</f>
        <v>94</v>
      </c>
      <c r="H79" s="114">
        <v>70</v>
      </c>
      <c r="I79" s="116">
        <v>24</v>
      </c>
      <c r="J79" s="107">
        <f>SUM(K79:M79)</f>
        <v>0</v>
      </c>
      <c r="K79" s="70">
        <v>0</v>
      </c>
      <c r="L79" s="44">
        <v>0</v>
      </c>
      <c r="M79" s="112">
        <v>0</v>
      </c>
      <c r="N79" s="105">
        <f>SUM(O79:P79)</f>
        <v>39</v>
      </c>
      <c r="O79" s="70">
        <v>39</v>
      </c>
      <c r="P79" s="44">
        <v>0</v>
      </c>
      <c r="Q79" s="107">
        <f>SUM(R79:U79)</f>
        <v>0</v>
      </c>
      <c r="R79" s="70">
        <v>0</v>
      </c>
      <c r="S79" s="44">
        <v>0</v>
      </c>
      <c r="T79" s="70">
        <v>0</v>
      </c>
      <c r="U79" s="44">
        <v>0</v>
      </c>
      <c r="V79" s="106">
        <f>SUM(W79:X79)</f>
        <v>53</v>
      </c>
      <c r="W79" s="70">
        <v>34</v>
      </c>
      <c r="X79" s="44">
        <v>19</v>
      </c>
    </row>
    <row r="80" spans="1:24" s="109" customFormat="1" ht="15" customHeight="1" x14ac:dyDescent="0.25">
      <c r="A80" s="110" t="s">
        <v>169</v>
      </c>
      <c r="B80" s="111" t="s">
        <v>33</v>
      </c>
      <c r="C80" s="104">
        <f>SUM(D80+G80+J80+N80+Q80+V80)</f>
        <v>3</v>
      </c>
      <c r="D80" s="105">
        <f>SUM(E80:F80)</f>
        <v>0</v>
      </c>
      <c r="E80" s="70">
        <v>0</v>
      </c>
      <c r="F80" s="44">
        <v>0</v>
      </c>
      <c r="G80" s="106">
        <f>SUM(H80:I80)</f>
        <v>0</v>
      </c>
      <c r="H80" s="114">
        <v>0</v>
      </c>
      <c r="I80" s="116">
        <v>0</v>
      </c>
      <c r="J80" s="107">
        <f>SUM(K80:M80)</f>
        <v>0</v>
      </c>
      <c r="K80" s="70">
        <v>0</v>
      </c>
      <c r="L80" s="44">
        <v>0</v>
      </c>
      <c r="M80" s="112">
        <v>0</v>
      </c>
      <c r="N80" s="105">
        <f>SUM(O80:P80)</f>
        <v>3</v>
      </c>
      <c r="O80" s="70">
        <v>3</v>
      </c>
      <c r="P80" s="44">
        <v>0</v>
      </c>
      <c r="Q80" s="107">
        <f>SUM(R80:U80)</f>
        <v>0</v>
      </c>
      <c r="R80" s="70">
        <v>0</v>
      </c>
      <c r="S80" s="44">
        <v>0</v>
      </c>
      <c r="T80" s="70">
        <v>0</v>
      </c>
      <c r="U80" s="44">
        <v>0</v>
      </c>
      <c r="V80" s="106">
        <f>SUM(W80:X80)</f>
        <v>0</v>
      </c>
      <c r="W80" s="70">
        <v>0</v>
      </c>
      <c r="X80" s="44">
        <v>0</v>
      </c>
    </row>
    <row r="81" spans="1:24" s="109" customFormat="1" ht="15" customHeight="1" x14ac:dyDescent="0.25">
      <c r="A81" s="110" t="s">
        <v>201</v>
      </c>
      <c r="B81" s="111" t="s">
        <v>33</v>
      </c>
      <c r="C81" s="104">
        <f>SUM(D81+G81+J81+N81+Q81+V81)</f>
        <v>6219</v>
      </c>
      <c r="D81" s="105">
        <f>SUM(E81:F81)</f>
        <v>964</v>
      </c>
      <c r="E81" s="70">
        <v>296</v>
      </c>
      <c r="F81" s="44">
        <v>668</v>
      </c>
      <c r="G81" s="106">
        <f>SUM(H81:I81)</f>
        <v>2137</v>
      </c>
      <c r="H81" s="114">
        <v>1296</v>
      </c>
      <c r="I81" s="116">
        <v>841</v>
      </c>
      <c r="J81" s="107">
        <f>SUM(K81:M81)</f>
        <v>535</v>
      </c>
      <c r="K81" s="70">
        <v>535</v>
      </c>
      <c r="L81" s="44">
        <v>0</v>
      </c>
      <c r="M81" s="112">
        <v>0</v>
      </c>
      <c r="N81" s="105">
        <f>SUM(O81:P81)</f>
        <v>318</v>
      </c>
      <c r="O81" s="70">
        <v>318</v>
      </c>
      <c r="P81" s="44">
        <v>0</v>
      </c>
      <c r="Q81" s="107">
        <f>SUM(R81:U81)</f>
        <v>337</v>
      </c>
      <c r="R81" s="70">
        <v>108</v>
      </c>
      <c r="S81" s="44">
        <v>229</v>
      </c>
      <c r="T81" s="70">
        <v>0</v>
      </c>
      <c r="U81" s="44">
        <v>0</v>
      </c>
      <c r="V81" s="106">
        <f>SUM(W81:X81)</f>
        <v>1928</v>
      </c>
      <c r="W81" s="70">
        <v>944</v>
      </c>
      <c r="X81" s="44">
        <v>984</v>
      </c>
    </row>
    <row r="82" spans="1:24" s="109" customFormat="1" ht="15" customHeight="1" x14ac:dyDescent="0.25">
      <c r="C82" s="117"/>
      <c r="D82" s="117"/>
      <c r="E82" s="117"/>
      <c r="F82" s="117"/>
      <c r="G82" s="117"/>
      <c r="H82" s="117"/>
      <c r="I82" s="117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</row>
    <row r="83" spans="1:24" s="109" customFormat="1" ht="15" customHeight="1" x14ac:dyDescent="0.2">
      <c r="A83" s="58" t="s">
        <v>37</v>
      </c>
      <c r="C83" s="117"/>
      <c r="D83" s="119"/>
      <c r="E83" s="119"/>
      <c r="F83" s="119"/>
      <c r="G83" s="119"/>
      <c r="H83" s="119"/>
      <c r="I83" s="119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</row>
    <row r="84" spans="1:24" s="109" customFormat="1" ht="15" customHeight="1" x14ac:dyDescent="0.2">
      <c r="A84" s="59" t="s">
        <v>109</v>
      </c>
      <c r="C84" s="117"/>
      <c r="D84" s="119"/>
      <c r="E84" s="119"/>
      <c r="F84" s="119"/>
      <c r="G84" s="119"/>
      <c r="H84" s="119"/>
      <c r="I84" s="119"/>
    </row>
    <row r="85" spans="1:24" s="109" customFormat="1" ht="15" customHeight="1" x14ac:dyDescent="0.2">
      <c r="A85" s="58" t="s">
        <v>202</v>
      </c>
      <c r="C85" s="117"/>
      <c r="D85" s="119"/>
      <c r="E85" s="119"/>
      <c r="F85" s="119"/>
      <c r="G85" s="119"/>
      <c r="H85" s="119"/>
      <c r="I85" s="119"/>
    </row>
    <row r="86" spans="1:24" s="109" customFormat="1" ht="15" customHeight="1" x14ac:dyDescent="0.25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</row>
    <row r="87" spans="1:24" s="109" customFormat="1" ht="15" customHeight="1" x14ac:dyDescent="0.25">
      <c r="C87" s="117"/>
      <c r="D87" s="119"/>
      <c r="E87" s="119"/>
      <c r="F87" s="119"/>
      <c r="G87" s="119"/>
      <c r="H87" s="119"/>
      <c r="I87" s="119"/>
    </row>
    <row r="88" spans="1:24" s="109" customFormat="1" ht="15" customHeight="1" x14ac:dyDescent="0.25">
      <c r="C88" s="117"/>
      <c r="D88" s="119"/>
      <c r="E88" s="119"/>
      <c r="F88" s="119"/>
      <c r="G88" s="119"/>
      <c r="H88" s="119"/>
      <c r="I88" s="119"/>
    </row>
    <row r="89" spans="1:24" s="109" customFormat="1" ht="15" customHeight="1" x14ac:dyDescent="0.25">
      <c r="C89" s="117"/>
      <c r="D89" s="119"/>
      <c r="E89" s="119"/>
      <c r="F89" s="119"/>
      <c r="G89" s="119"/>
      <c r="H89" s="119"/>
      <c r="I89" s="119"/>
    </row>
    <row r="90" spans="1:24" s="109" customFormat="1" ht="15" customHeight="1" x14ac:dyDescent="0.25">
      <c r="C90" s="117"/>
      <c r="D90" s="119"/>
      <c r="E90" s="119"/>
      <c r="F90" s="119"/>
      <c r="G90" s="119"/>
      <c r="H90" s="119"/>
      <c r="I90" s="119"/>
    </row>
    <row r="91" spans="1:24" s="109" customFormat="1" ht="15" customHeight="1" x14ac:dyDescent="0.25">
      <c r="C91" s="117"/>
      <c r="D91" s="119"/>
      <c r="E91" s="119"/>
      <c r="F91" s="119"/>
      <c r="G91" s="119"/>
      <c r="H91" s="119"/>
      <c r="I91" s="119"/>
    </row>
    <row r="92" spans="1:24" s="109" customFormat="1" ht="15" customHeight="1" x14ac:dyDescent="0.25">
      <c r="C92" s="117"/>
      <c r="D92" s="119"/>
      <c r="E92" s="119"/>
      <c r="F92" s="119"/>
      <c r="G92" s="119"/>
      <c r="H92" s="119"/>
      <c r="I92" s="119"/>
    </row>
    <row r="93" spans="1:24" s="109" customFormat="1" ht="15" customHeight="1" x14ac:dyDescent="0.25">
      <c r="C93" s="117"/>
      <c r="D93" s="119"/>
      <c r="E93" s="119"/>
      <c r="F93" s="119"/>
      <c r="G93" s="119"/>
      <c r="H93" s="119"/>
      <c r="I93" s="119"/>
    </row>
    <row r="94" spans="1:24" s="109" customFormat="1" ht="15" customHeight="1" x14ac:dyDescent="0.25">
      <c r="C94" s="117"/>
      <c r="D94" s="119"/>
      <c r="E94" s="119"/>
      <c r="F94" s="119"/>
      <c r="G94" s="119"/>
      <c r="H94" s="119"/>
      <c r="I94" s="119"/>
    </row>
    <row r="95" spans="1:24" s="109" customFormat="1" ht="15" customHeight="1" x14ac:dyDescent="0.25">
      <c r="C95" s="117"/>
      <c r="D95" s="119"/>
      <c r="E95" s="119"/>
      <c r="F95" s="119"/>
      <c r="G95" s="119"/>
      <c r="H95" s="119"/>
      <c r="I95" s="119"/>
    </row>
    <row r="96" spans="1:24" s="109" customFormat="1" ht="15" customHeight="1" x14ac:dyDescent="0.25">
      <c r="C96" s="117"/>
      <c r="D96" s="119"/>
      <c r="E96" s="119"/>
      <c r="F96" s="119"/>
      <c r="G96" s="119"/>
      <c r="H96" s="119"/>
      <c r="I96" s="119"/>
    </row>
    <row r="97" spans="3:9" s="109" customFormat="1" ht="15" customHeight="1" x14ac:dyDescent="0.25">
      <c r="C97" s="117"/>
      <c r="D97" s="119"/>
      <c r="E97" s="119"/>
      <c r="F97" s="119"/>
      <c r="G97" s="119"/>
      <c r="H97" s="119"/>
      <c r="I97" s="119"/>
    </row>
    <row r="98" spans="3:9" s="109" customFormat="1" ht="15" customHeight="1" x14ac:dyDescent="0.25">
      <c r="C98" s="117"/>
      <c r="D98" s="119"/>
      <c r="E98" s="119"/>
      <c r="F98" s="119"/>
      <c r="G98" s="119"/>
      <c r="H98" s="119"/>
      <c r="I98" s="119"/>
    </row>
    <row r="99" spans="3:9" s="109" customFormat="1" ht="15" customHeight="1" x14ac:dyDescent="0.25">
      <c r="C99" s="117"/>
      <c r="D99" s="119"/>
      <c r="E99" s="119"/>
      <c r="F99" s="119"/>
      <c r="G99" s="119"/>
      <c r="H99" s="119"/>
      <c r="I99" s="119"/>
    </row>
    <row r="100" spans="3:9" s="109" customFormat="1" ht="15" customHeight="1" x14ac:dyDescent="0.25">
      <c r="C100" s="117"/>
      <c r="D100" s="119"/>
      <c r="E100" s="119"/>
      <c r="F100" s="119"/>
      <c r="G100" s="119"/>
      <c r="H100" s="119"/>
      <c r="I100" s="119"/>
    </row>
    <row r="101" spans="3:9" s="109" customFormat="1" ht="15" customHeight="1" x14ac:dyDescent="0.25">
      <c r="C101" s="117"/>
      <c r="D101" s="119"/>
      <c r="E101" s="119"/>
      <c r="F101" s="119"/>
      <c r="G101" s="119"/>
      <c r="H101" s="119"/>
      <c r="I101" s="119"/>
    </row>
    <row r="102" spans="3:9" s="109" customFormat="1" ht="15" customHeight="1" x14ac:dyDescent="0.25">
      <c r="C102" s="117"/>
      <c r="D102" s="119"/>
      <c r="E102" s="119"/>
      <c r="F102" s="119"/>
      <c r="G102" s="119"/>
      <c r="H102" s="119"/>
      <c r="I102" s="119"/>
    </row>
    <row r="103" spans="3:9" s="109" customFormat="1" ht="15" customHeight="1" x14ac:dyDescent="0.25">
      <c r="C103" s="117"/>
      <c r="D103" s="119"/>
      <c r="E103" s="119"/>
      <c r="F103" s="119"/>
      <c r="G103" s="119"/>
      <c r="H103" s="119"/>
      <c r="I103" s="119"/>
    </row>
    <row r="104" spans="3:9" s="109" customFormat="1" ht="15" customHeight="1" x14ac:dyDescent="0.25">
      <c r="C104" s="117"/>
      <c r="D104" s="119"/>
      <c r="E104" s="119"/>
      <c r="F104" s="119"/>
      <c r="G104" s="119"/>
      <c r="H104" s="119"/>
      <c r="I104" s="119"/>
    </row>
    <row r="105" spans="3:9" s="109" customFormat="1" ht="15" customHeight="1" x14ac:dyDescent="0.25">
      <c r="C105" s="117"/>
      <c r="D105" s="119"/>
      <c r="E105" s="119"/>
      <c r="F105" s="119"/>
      <c r="G105" s="119"/>
      <c r="H105" s="119"/>
      <c r="I105" s="119"/>
    </row>
    <row r="106" spans="3:9" s="109" customFormat="1" ht="15" customHeight="1" x14ac:dyDescent="0.25">
      <c r="C106" s="117"/>
      <c r="D106" s="119"/>
      <c r="E106" s="119"/>
      <c r="F106" s="119"/>
      <c r="G106" s="119"/>
      <c r="H106" s="119"/>
      <c r="I106" s="119"/>
    </row>
    <row r="107" spans="3:9" s="109" customFormat="1" ht="15" customHeight="1" x14ac:dyDescent="0.25">
      <c r="C107" s="117"/>
      <c r="D107" s="119"/>
      <c r="E107" s="119"/>
      <c r="F107" s="119"/>
      <c r="G107" s="119"/>
      <c r="H107" s="119"/>
      <c r="I107" s="119"/>
    </row>
    <row r="108" spans="3:9" s="109" customFormat="1" ht="15" customHeight="1" x14ac:dyDescent="0.25">
      <c r="C108" s="117"/>
      <c r="D108" s="119"/>
      <c r="E108" s="119"/>
      <c r="F108" s="119"/>
      <c r="G108" s="119"/>
      <c r="H108" s="119"/>
      <c r="I108" s="119"/>
    </row>
    <row r="109" spans="3:9" s="109" customFormat="1" ht="15" customHeight="1" x14ac:dyDescent="0.25">
      <c r="C109" s="117"/>
      <c r="D109" s="119"/>
      <c r="E109" s="119"/>
      <c r="F109" s="119"/>
      <c r="G109" s="119"/>
      <c r="H109" s="119"/>
      <c r="I109" s="119"/>
    </row>
    <row r="110" spans="3:9" s="109" customFormat="1" ht="15" customHeight="1" x14ac:dyDescent="0.25">
      <c r="C110" s="117"/>
      <c r="D110" s="119"/>
      <c r="E110" s="119"/>
      <c r="F110" s="119"/>
      <c r="G110" s="119"/>
      <c r="H110" s="119"/>
      <c r="I110" s="119"/>
    </row>
    <row r="111" spans="3:9" s="109" customFormat="1" ht="15" customHeight="1" x14ac:dyDescent="0.25">
      <c r="C111" s="117"/>
      <c r="D111" s="119"/>
      <c r="E111" s="119"/>
      <c r="F111" s="119"/>
      <c r="G111" s="119"/>
      <c r="H111" s="119"/>
      <c r="I111" s="119"/>
    </row>
    <row r="112" spans="3:9" s="109" customFormat="1" ht="15" customHeight="1" x14ac:dyDescent="0.25">
      <c r="C112" s="117"/>
      <c r="D112" s="119"/>
      <c r="E112" s="119"/>
      <c r="F112" s="119"/>
      <c r="G112" s="119"/>
      <c r="H112" s="119"/>
      <c r="I112" s="119"/>
    </row>
    <row r="113" spans="3:9" s="109" customFormat="1" ht="15" customHeight="1" x14ac:dyDescent="0.25">
      <c r="C113" s="117"/>
      <c r="D113" s="119"/>
      <c r="E113" s="119"/>
      <c r="F113" s="119"/>
      <c r="G113" s="119"/>
      <c r="H113" s="119"/>
      <c r="I113" s="119"/>
    </row>
    <row r="114" spans="3:9" s="109" customFormat="1" ht="15" customHeight="1" x14ac:dyDescent="0.25">
      <c r="C114" s="117"/>
      <c r="D114" s="119"/>
      <c r="E114" s="119"/>
      <c r="F114" s="119"/>
      <c r="G114" s="119"/>
      <c r="H114" s="119"/>
      <c r="I114" s="119"/>
    </row>
    <row r="115" spans="3:9" s="109" customFormat="1" ht="15" customHeight="1" x14ac:dyDescent="0.25">
      <c r="C115" s="117"/>
      <c r="D115" s="119"/>
      <c r="E115" s="119"/>
      <c r="F115" s="119"/>
      <c r="G115" s="119"/>
      <c r="H115" s="119"/>
      <c r="I115" s="119"/>
    </row>
    <row r="116" spans="3:9" s="109" customFormat="1" ht="15" customHeight="1" x14ac:dyDescent="0.25">
      <c r="C116" s="117"/>
      <c r="D116" s="119"/>
      <c r="E116" s="119"/>
      <c r="F116" s="119"/>
      <c r="G116" s="119"/>
      <c r="H116" s="119"/>
      <c r="I116" s="119"/>
    </row>
    <row r="117" spans="3:9" s="109" customFormat="1" ht="15" customHeight="1" x14ac:dyDescent="0.25">
      <c r="C117" s="117"/>
      <c r="D117" s="119"/>
      <c r="E117" s="119"/>
      <c r="F117" s="119"/>
      <c r="G117" s="119"/>
      <c r="H117" s="119"/>
      <c r="I117" s="119"/>
    </row>
    <row r="118" spans="3:9" s="109" customFormat="1" ht="15" customHeight="1" x14ac:dyDescent="0.25">
      <c r="C118" s="117"/>
      <c r="D118" s="119"/>
      <c r="E118" s="119"/>
      <c r="F118" s="119"/>
      <c r="G118" s="119"/>
      <c r="H118" s="119"/>
      <c r="I118" s="119"/>
    </row>
    <row r="119" spans="3:9" s="109" customFormat="1" ht="15" customHeight="1" x14ac:dyDescent="0.25">
      <c r="C119" s="117"/>
      <c r="D119" s="119"/>
      <c r="E119" s="119"/>
      <c r="F119" s="119"/>
      <c r="G119" s="119"/>
      <c r="H119" s="119"/>
      <c r="I119" s="119"/>
    </row>
    <row r="120" spans="3:9" s="109" customFormat="1" ht="15" customHeight="1" x14ac:dyDescent="0.25">
      <c r="C120" s="117"/>
      <c r="D120" s="119"/>
      <c r="E120" s="119"/>
      <c r="F120" s="119"/>
      <c r="G120" s="119"/>
      <c r="H120" s="119"/>
      <c r="I120" s="119"/>
    </row>
    <row r="121" spans="3:9" s="109" customFormat="1" ht="15" customHeight="1" x14ac:dyDescent="0.25">
      <c r="C121" s="117"/>
      <c r="D121" s="119"/>
      <c r="E121" s="119"/>
      <c r="F121" s="119"/>
      <c r="G121" s="119"/>
      <c r="H121" s="119"/>
      <c r="I121" s="119"/>
    </row>
    <row r="122" spans="3:9" s="109" customFormat="1" ht="15" customHeight="1" x14ac:dyDescent="0.25">
      <c r="C122" s="117"/>
      <c r="D122" s="119"/>
      <c r="E122" s="119"/>
      <c r="F122" s="119"/>
      <c r="G122" s="119"/>
      <c r="H122" s="119"/>
      <c r="I122" s="119"/>
    </row>
    <row r="123" spans="3:9" s="109" customFormat="1" ht="15" customHeight="1" x14ac:dyDescent="0.25">
      <c r="C123" s="117"/>
      <c r="D123" s="119"/>
      <c r="E123" s="119"/>
      <c r="F123" s="119"/>
      <c r="G123" s="119"/>
      <c r="H123" s="119"/>
      <c r="I123" s="119"/>
    </row>
    <row r="124" spans="3:9" s="109" customFormat="1" ht="15" customHeight="1" x14ac:dyDescent="0.25">
      <c r="C124" s="117"/>
      <c r="D124" s="119"/>
      <c r="E124" s="119"/>
      <c r="F124" s="119"/>
      <c r="G124" s="119"/>
      <c r="H124" s="119"/>
      <c r="I124" s="119"/>
    </row>
    <row r="125" spans="3:9" s="109" customFormat="1" ht="15" customHeight="1" x14ac:dyDescent="0.25">
      <c r="C125" s="117"/>
      <c r="D125" s="119"/>
      <c r="E125" s="119"/>
      <c r="F125" s="119"/>
      <c r="G125" s="119"/>
      <c r="H125" s="119"/>
      <c r="I125" s="119"/>
    </row>
    <row r="126" spans="3:9" s="109" customFormat="1" ht="15" customHeight="1" x14ac:dyDescent="0.25">
      <c r="C126" s="117"/>
      <c r="D126" s="119"/>
      <c r="E126" s="119"/>
      <c r="F126" s="119"/>
      <c r="G126" s="119"/>
      <c r="H126" s="119"/>
      <c r="I126" s="119"/>
    </row>
    <row r="127" spans="3:9" s="109" customFormat="1" ht="15" customHeight="1" x14ac:dyDescent="0.25">
      <c r="C127" s="117"/>
      <c r="D127" s="119"/>
      <c r="E127" s="119"/>
      <c r="F127" s="119"/>
      <c r="G127" s="119"/>
      <c r="H127" s="119"/>
      <c r="I127" s="119"/>
    </row>
    <row r="128" spans="3:9" s="109" customFormat="1" ht="15" customHeight="1" x14ac:dyDescent="0.25">
      <c r="C128" s="117"/>
      <c r="D128" s="119"/>
      <c r="E128" s="119"/>
      <c r="F128" s="119"/>
      <c r="G128" s="119"/>
      <c r="H128" s="119"/>
      <c r="I128" s="119"/>
    </row>
    <row r="129" spans="3:9" s="109" customFormat="1" ht="15" customHeight="1" x14ac:dyDescent="0.25">
      <c r="C129" s="117"/>
      <c r="D129" s="119"/>
      <c r="E129" s="119"/>
      <c r="F129" s="119"/>
      <c r="G129" s="119"/>
      <c r="H129" s="119"/>
      <c r="I129" s="119"/>
    </row>
    <row r="130" spans="3:9" s="109" customFormat="1" ht="15" customHeight="1" x14ac:dyDescent="0.25">
      <c r="C130" s="117"/>
      <c r="D130" s="119"/>
      <c r="E130" s="119"/>
      <c r="F130" s="119"/>
      <c r="G130" s="119"/>
      <c r="H130" s="119"/>
      <c r="I130" s="119"/>
    </row>
    <row r="131" spans="3:9" s="109" customFormat="1" ht="15" customHeight="1" x14ac:dyDescent="0.25">
      <c r="C131" s="117"/>
      <c r="D131" s="119"/>
      <c r="E131" s="119"/>
      <c r="F131" s="119"/>
      <c r="G131" s="119"/>
      <c r="H131" s="119"/>
      <c r="I131" s="119"/>
    </row>
    <row r="132" spans="3:9" s="109" customFormat="1" ht="15" customHeight="1" x14ac:dyDescent="0.25">
      <c r="C132" s="117"/>
      <c r="D132" s="119"/>
      <c r="E132" s="119"/>
      <c r="F132" s="119"/>
      <c r="G132" s="119"/>
      <c r="H132" s="119"/>
      <c r="I132" s="119"/>
    </row>
    <row r="133" spans="3:9" s="109" customFormat="1" ht="15" customHeight="1" x14ac:dyDescent="0.25">
      <c r="C133" s="117"/>
      <c r="D133" s="119"/>
      <c r="E133" s="119"/>
      <c r="F133" s="119"/>
      <c r="G133" s="119"/>
      <c r="H133" s="119"/>
      <c r="I133" s="119"/>
    </row>
    <row r="134" spans="3:9" s="109" customFormat="1" ht="15" customHeight="1" x14ac:dyDescent="0.25">
      <c r="C134" s="117"/>
      <c r="D134" s="119"/>
      <c r="E134" s="119"/>
      <c r="F134" s="119"/>
      <c r="G134" s="119"/>
      <c r="H134" s="119"/>
      <c r="I134" s="119"/>
    </row>
    <row r="135" spans="3:9" s="109" customFormat="1" ht="15" customHeight="1" x14ac:dyDescent="0.25">
      <c r="C135" s="117"/>
      <c r="D135" s="119"/>
      <c r="E135" s="119"/>
      <c r="F135" s="119"/>
      <c r="G135" s="119"/>
      <c r="H135" s="119"/>
      <c r="I135" s="119"/>
    </row>
    <row r="136" spans="3:9" s="109" customFormat="1" ht="15" customHeight="1" x14ac:dyDescent="0.25">
      <c r="C136" s="117"/>
      <c r="D136" s="119"/>
      <c r="E136" s="119"/>
      <c r="F136" s="119"/>
      <c r="G136" s="119"/>
      <c r="H136" s="119"/>
      <c r="I136" s="119"/>
    </row>
    <row r="137" spans="3:9" s="109" customFormat="1" ht="15" customHeight="1" x14ac:dyDescent="0.25">
      <c r="C137" s="117"/>
      <c r="D137" s="119"/>
      <c r="E137" s="119"/>
      <c r="F137" s="119"/>
      <c r="G137" s="119"/>
      <c r="H137" s="119"/>
      <c r="I137" s="119"/>
    </row>
    <row r="138" spans="3:9" s="109" customFormat="1" ht="15" customHeight="1" x14ac:dyDescent="0.25">
      <c r="C138" s="117"/>
      <c r="D138" s="119"/>
      <c r="E138" s="119"/>
      <c r="F138" s="119"/>
      <c r="G138" s="119"/>
      <c r="H138" s="119"/>
      <c r="I138" s="119"/>
    </row>
    <row r="139" spans="3:9" s="109" customFormat="1" ht="15" customHeight="1" x14ac:dyDescent="0.25">
      <c r="C139" s="117"/>
      <c r="D139" s="119"/>
      <c r="E139" s="119"/>
      <c r="F139" s="119"/>
      <c r="G139" s="119"/>
      <c r="H139" s="119"/>
      <c r="I139" s="119"/>
    </row>
    <row r="140" spans="3:9" s="109" customFormat="1" ht="15" customHeight="1" x14ac:dyDescent="0.25">
      <c r="C140" s="117"/>
      <c r="D140" s="119"/>
      <c r="E140" s="119"/>
      <c r="F140" s="119"/>
      <c r="G140" s="119"/>
      <c r="H140" s="119"/>
      <c r="I140" s="119"/>
    </row>
    <row r="141" spans="3:9" s="109" customFormat="1" ht="15" customHeight="1" x14ac:dyDescent="0.25">
      <c r="C141" s="117"/>
      <c r="D141" s="119"/>
      <c r="E141" s="119"/>
      <c r="F141" s="119"/>
      <c r="G141" s="119"/>
      <c r="H141" s="119"/>
      <c r="I141" s="119"/>
    </row>
    <row r="142" spans="3:9" s="109" customFormat="1" ht="15" customHeight="1" x14ac:dyDescent="0.25">
      <c r="C142" s="117"/>
      <c r="D142" s="119"/>
      <c r="E142" s="119"/>
      <c r="F142" s="119"/>
      <c r="G142" s="119"/>
      <c r="H142" s="119"/>
      <c r="I142" s="119"/>
    </row>
    <row r="143" spans="3:9" s="109" customFormat="1" ht="15" customHeight="1" x14ac:dyDescent="0.25">
      <c r="C143" s="117"/>
      <c r="D143" s="119"/>
      <c r="E143" s="119"/>
      <c r="F143" s="119"/>
      <c r="G143" s="119"/>
      <c r="H143" s="119"/>
      <c r="I143" s="119"/>
    </row>
    <row r="144" spans="3:9" s="109" customFormat="1" ht="15" customHeight="1" x14ac:dyDescent="0.25">
      <c r="C144" s="117"/>
      <c r="D144" s="119"/>
      <c r="E144" s="119"/>
      <c r="F144" s="119"/>
      <c r="G144" s="119"/>
      <c r="H144" s="119"/>
      <c r="I144" s="119"/>
    </row>
    <row r="145" spans="3:9" s="109" customFormat="1" ht="15" customHeight="1" x14ac:dyDescent="0.25">
      <c r="C145" s="117"/>
      <c r="D145" s="119"/>
      <c r="E145" s="119"/>
      <c r="F145" s="119"/>
      <c r="G145" s="119"/>
      <c r="H145" s="119"/>
      <c r="I145" s="119"/>
    </row>
    <row r="146" spans="3:9" s="109" customFormat="1" ht="15" customHeight="1" x14ac:dyDescent="0.25">
      <c r="C146" s="117"/>
      <c r="D146" s="119"/>
      <c r="E146" s="119"/>
      <c r="F146" s="119"/>
      <c r="G146" s="119"/>
      <c r="H146" s="119"/>
      <c r="I146" s="119"/>
    </row>
    <row r="147" spans="3:9" s="109" customFormat="1" ht="15" customHeight="1" x14ac:dyDescent="0.25">
      <c r="C147" s="117"/>
      <c r="D147" s="119"/>
      <c r="E147" s="119"/>
      <c r="F147" s="119"/>
      <c r="G147" s="119"/>
      <c r="H147" s="119"/>
      <c r="I147" s="119"/>
    </row>
    <row r="148" spans="3:9" s="109" customFormat="1" ht="15" customHeight="1" x14ac:dyDescent="0.25">
      <c r="C148" s="117"/>
      <c r="D148" s="119"/>
      <c r="E148" s="119"/>
      <c r="F148" s="119"/>
      <c r="G148" s="119"/>
      <c r="H148" s="119"/>
      <c r="I148" s="119"/>
    </row>
    <row r="149" spans="3:9" s="109" customFormat="1" ht="15" customHeight="1" x14ac:dyDescent="0.25">
      <c r="C149" s="117"/>
      <c r="D149" s="119"/>
      <c r="E149" s="119"/>
      <c r="F149" s="119"/>
      <c r="G149" s="119"/>
      <c r="H149" s="119"/>
      <c r="I149" s="119"/>
    </row>
    <row r="150" spans="3:9" s="109" customFormat="1" ht="15" customHeight="1" x14ac:dyDescent="0.25">
      <c r="C150" s="117"/>
      <c r="D150" s="119"/>
      <c r="E150" s="119"/>
      <c r="F150" s="119"/>
      <c r="G150" s="119"/>
      <c r="H150" s="119"/>
      <c r="I150" s="119"/>
    </row>
    <row r="151" spans="3:9" s="109" customFormat="1" ht="15" customHeight="1" x14ac:dyDescent="0.25">
      <c r="C151" s="117"/>
      <c r="D151" s="119"/>
      <c r="E151" s="119"/>
      <c r="F151" s="119"/>
      <c r="G151" s="119"/>
      <c r="H151" s="119"/>
      <c r="I151" s="119"/>
    </row>
    <row r="152" spans="3:9" s="109" customFormat="1" ht="15" customHeight="1" x14ac:dyDescent="0.25">
      <c r="C152" s="117"/>
      <c r="D152" s="119"/>
      <c r="E152" s="119"/>
      <c r="F152" s="119"/>
      <c r="G152" s="119"/>
      <c r="H152" s="119"/>
      <c r="I152" s="119"/>
    </row>
    <row r="153" spans="3:9" s="109" customFormat="1" ht="15" customHeight="1" x14ac:dyDescent="0.25">
      <c r="C153" s="117"/>
      <c r="D153" s="119"/>
      <c r="E153" s="119"/>
      <c r="F153" s="119"/>
      <c r="G153" s="119"/>
      <c r="H153" s="119"/>
      <c r="I153" s="119"/>
    </row>
    <row r="154" spans="3:9" s="109" customFormat="1" ht="15" customHeight="1" x14ac:dyDescent="0.25">
      <c r="C154" s="117"/>
      <c r="D154" s="119"/>
      <c r="E154" s="119"/>
      <c r="F154" s="119"/>
      <c r="G154" s="119"/>
      <c r="H154" s="119"/>
      <c r="I154" s="119"/>
    </row>
    <row r="155" spans="3:9" s="109" customFormat="1" ht="15" customHeight="1" x14ac:dyDescent="0.25">
      <c r="C155" s="117"/>
      <c r="D155" s="119"/>
      <c r="E155" s="119"/>
      <c r="F155" s="119"/>
      <c r="G155" s="119"/>
      <c r="H155" s="119"/>
      <c r="I155" s="119"/>
    </row>
    <row r="156" spans="3:9" s="109" customFormat="1" ht="15" customHeight="1" x14ac:dyDescent="0.25">
      <c r="C156" s="117"/>
      <c r="D156" s="119"/>
      <c r="E156" s="119"/>
      <c r="F156" s="119"/>
      <c r="G156" s="119"/>
      <c r="H156" s="119"/>
      <c r="I156" s="119"/>
    </row>
    <row r="157" spans="3:9" s="109" customFormat="1" ht="15" customHeight="1" x14ac:dyDescent="0.25">
      <c r="C157" s="117"/>
      <c r="D157" s="119"/>
      <c r="E157" s="119"/>
      <c r="F157" s="119"/>
      <c r="G157" s="119"/>
      <c r="H157" s="119"/>
      <c r="I157" s="119"/>
    </row>
    <row r="158" spans="3:9" s="109" customFormat="1" ht="15" customHeight="1" x14ac:dyDescent="0.25">
      <c r="C158" s="117"/>
      <c r="D158" s="119"/>
      <c r="E158" s="119"/>
      <c r="F158" s="119"/>
      <c r="G158" s="119"/>
      <c r="H158" s="119"/>
      <c r="I158" s="119"/>
    </row>
    <row r="159" spans="3:9" s="109" customFormat="1" ht="15" customHeight="1" x14ac:dyDescent="0.25">
      <c r="C159" s="117"/>
      <c r="D159" s="119"/>
      <c r="E159" s="119"/>
      <c r="F159" s="119"/>
      <c r="G159" s="119"/>
      <c r="H159" s="119"/>
      <c r="I159" s="119"/>
    </row>
    <row r="160" spans="3:9" s="109" customFormat="1" ht="15" customHeight="1" x14ac:dyDescent="0.25">
      <c r="C160" s="117"/>
      <c r="D160" s="119"/>
      <c r="E160" s="119"/>
      <c r="F160" s="119"/>
      <c r="G160" s="119"/>
      <c r="H160" s="119"/>
      <c r="I160" s="119"/>
    </row>
    <row r="161" spans="3:9" s="109" customFormat="1" ht="15" customHeight="1" x14ac:dyDescent="0.25">
      <c r="C161" s="117"/>
      <c r="D161" s="119"/>
      <c r="E161" s="119"/>
      <c r="F161" s="119"/>
      <c r="G161" s="119"/>
      <c r="H161" s="119"/>
      <c r="I161" s="119"/>
    </row>
    <row r="162" spans="3:9" s="109" customFormat="1" ht="15" customHeight="1" x14ac:dyDescent="0.25">
      <c r="C162" s="117"/>
      <c r="D162" s="119"/>
      <c r="E162" s="119"/>
      <c r="F162" s="119"/>
      <c r="G162" s="119"/>
      <c r="H162" s="119"/>
      <c r="I162" s="119"/>
    </row>
    <row r="163" spans="3:9" s="109" customFormat="1" ht="15" customHeight="1" x14ac:dyDescent="0.25">
      <c r="C163" s="117"/>
      <c r="D163" s="119"/>
      <c r="E163" s="119"/>
      <c r="F163" s="119"/>
      <c r="G163" s="119"/>
      <c r="H163" s="119"/>
      <c r="I163" s="119"/>
    </row>
    <row r="164" spans="3:9" s="109" customFormat="1" ht="15" customHeight="1" x14ac:dyDescent="0.25">
      <c r="C164" s="117"/>
      <c r="D164" s="119"/>
      <c r="E164" s="119"/>
      <c r="F164" s="119"/>
      <c r="G164" s="119"/>
      <c r="H164" s="119"/>
      <c r="I164" s="119"/>
    </row>
    <row r="165" spans="3:9" s="109" customFormat="1" ht="15" customHeight="1" x14ac:dyDescent="0.25">
      <c r="C165" s="117"/>
      <c r="D165" s="119"/>
      <c r="E165" s="119"/>
      <c r="F165" s="119"/>
      <c r="G165" s="119"/>
      <c r="H165" s="119"/>
      <c r="I165" s="119"/>
    </row>
    <row r="166" spans="3:9" s="109" customFormat="1" ht="15" customHeight="1" x14ac:dyDescent="0.25">
      <c r="C166" s="117"/>
      <c r="D166" s="119"/>
      <c r="E166" s="119"/>
      <c r="F166" s="119"/>
      <c r="G166" s="119"/>
      <c r="H166" s="119"/>
      <c r="I166" s="119"/>
    </row>
    <row r="167" spans="3:9" s="109" customFormat="1" ht="15" customHeight="1" x14ac:dyDescent="0.25">
      <c r="C167" s="117"/>
      <c r="D167" s="119"/>
      <c r="E167" s="119"/>
      <c r="F167" s="119"/>
      <c r="G167" s="119"/>
      <c r="H167" s="119"/>
      <c r="I167" s="119"/>
    </row>
    <row r="168" spans="3:9" s="109" customFormat="1" ht="15" customHeight="1" x14ac:dyDescent="0.25">
      <c r="C168" s="117"/>
      <c r="D168" s="119"/>
      <c r="E168" s="119"/>
      <c r="F168" s="119"/>
      <c r="G168" s="119"/>
      <c r="H168" s="119"/>
      <c r="I168" s="119"/>
    </row>
    <row r="169" spans="3:9" s="109" customFormat="1" ht="15" customHeight="1" x14ac:dyDescent="0.25">
      <c r="C169" s="117"/>
      <c r="D169" s="119"/>
      <c r="E169" s="119"/>
      <c r="F169" s="119"/>
      <c r="G169" s="119"/>
      <c r="H169" s="119"/>
      <c r="I169" s="119"/>
    </row>
    <row r="170" spans="3:9" s="109" customFormat="1" ht="15" customHeight="1" x14ac:dyDescent="0.25">
      <c r="C170" s="117"/>
      <c r="D170" s="119"/>
      <c r="E170" s="119"/>
      <c r="F170" s="119"/>
      <c r="G170" s="119"/>
      <c r="H170" s="119"/>
      <c r="I170" s="119"/>
    </row>
    <row r="171" spans="3:9" s="109" customFormat="1" ht="15" customHeight="1" x14ac:dyDescent="0.25">
      <c r="C171" s="117"/>
      <c r="D171" s="119"/>
      <c r="E171" s="119"/>
      <c r="F171" s="119"/>
      <c r="G171" s="119"/>
      <c r="H171" s="119"/>
      <c r="I171" s="119"/>
    </row>
    <row r="172" spans="3:9" s="109" customFormat="1" ht="15" customHeight="1" x14ac:dyDescent="0.25">
      <c r="C172" s="117"/>
      <c r="D172" s="119"/>
      <c r="E172" s="119"/>
      <c r="F172" s="119"/>
      <c r="G172" s="119"/>
      <c r="H172" s="119"/>
      <c r="I172" s="119"/>
    </row>
    <row r="173" spans="3:9" s="109" customFormat="1" ht="15" customHeight="1" x14ac:dyDescent="0.25">
      <c r="C173" s="117"/>
      <c r="D173" s="119"/>
      <c r="E173" s="119"/>
      <c r="F173" s="119"/>
      <c r="G173" s="119"/>
      <c r="H173" s="119"/>
      <c r="I173" s="119"/>
    </row>
    <row r="174" spans="3:9" s="109" customFormat="1" ht="15" customHeight="1" x14ac:dyDescent="0.25">
      <c r="C174" s="117"/>
      <c r="D174" s="119"/>
      <c r="E174" s="119"/>
      <c r="F174" s="119"/>
      <c r="G174" s="119"/>
      <c r="H174" s="119"/>
      <c r="I174" s="119"/>
    </row>
    <row r="175" spans="3:9" s="109" customFormat="1" ht="15" customHeight="1" x14ac:dyDescent="0.25">
      <c r="C175" s="117"/>
      <c r="D175" s="119"/>
      <c r="E175" s="119"/>
      <c r="F175" s="119"/>
      <c r="G175" s="119"/>
      <c r="H175" s="119"/>
      <c r="I175" s="119"/>
    </row>
    <row r="176" spans="3:9" s="109" customFormat="1" ht="15" customHeight="1" x14ac:dyDescent="0.25">
      <c r="C176" s="117"/>
      <c r="D176" s="119"/>
      <c r="E176" s="119"/>
      <c r="F176" s="119"/>
      <c r="G176" s="119"/>
      <c r="H176" s="119"/>
      <c r="I176" s="119"/>
    </row>
    <row r="177" spans="3:9" s="109" customFormat="1" ht="15" customHeight="1" x14ac:dyDescent="0.25">
      <c r="C177" s="117"/>
      <c r="D177" s="119"/>
      <c r="E177" s="119"/>
      <c r="F177" s="119"/>
      <c r="G177" s="119"/>
      <c r="H177" s="119"/>
      <c r="I177" s="119"/>
    </row>
    <row r="178" spans="3:9" s="109" customFormat="1" ht="15" customHeight="1" x14ac:dyDescent="0.25">
      <c r="C178" s="117"/>
      <c r="D178" s="119"/>
      <c r="E178" s="119"/>
      <c r="F178" s="119"/>
      <c r="G178" s="119"/>
      <c r="H178" s="119"/>
      <c r="I178" s="119"/>
    </row>
    <row r="179" spans="3:9" s="109" customFormat="1" ht="15" customHeight="1" x14ac:dyDescent="0.25">
      <c r="C179" s="117"/>
      <c r="D179" s="119"/>
      <c r="E179" s="119"/>
      <c r="F179" s="119"/>
      <c r="G179" s="119"/>
      <c r="H179" s="119"/>
      <c r="I179" s="119"/>
    </row>
    <row r="180" spans="3:9" s="109" customFormat="1" ht="15" customHeight="1" x14ac:dyDescent="0.25">
      <c r="C180" s="117"/>
      <c r="D180" s="119"/>
      <c r="E180" s="119"/>
      <c r="F180" s="119"/>
      <c r="G180" s="119"/>
      <c r="H180" s="119"/>
      <c r="I180" s="119"/>
    </row>
    <row r="181" spans="3:9" s="109" customFormat="1" ht="15" customHeight="1" x14ac:dyDescent="0.25">
      <c r="C181" s="117"/>
      <c r="D181" s="119"/>
      <c r="E181" s="119"/>
      <c r="F181" s="119"/>
      <c r="G181" s="119"/>
      <c r="H181" s="119"/>
      <c r="I181" s="119"/>
    </row>
    <row r="182" spans="3:9" s="109" customFormat="1" ht="15" customHeight="1" x14ac:dyDescent="0.25">
      <c r="C182" s="117"/>
      <c r="D182" s="119"/>
      <c r="E182" s="119"/>
      <c r="F182" s="119"/>
      <c r="G182" s="119"/>
      <c r="H182" s="119"/>
      <c r="I182" s="119"/>
    </row>
    <row r="183" spans="3:9" s="109" customFormat="1" ht="15" customHeight="1" x14ac:dyDescent="0.25">
      <c r="C183" s="117"/>
      <c r="D183" s="119"/>
      <c r="E183" s="119"/>
      <c r="F183" s="119"/>
      <c r="G183" s="119"/>
      <c r="H183" s="119"/>
      <c r="I183" s="119"/>
    </row>
    <row r="184" spans="3:9" s="109" customFormat="1" ht="15" customHeight="1" x14ac:dyDescent="0.25">
      <c r="C184" s="117"/>
      <c r="D184" s="119"/>
      <c r="E184" s="119"/>
      <c r="F184" s="119"/>
      <c r="G184" s="119"/>
      <c r="H184" s="119"/>
      <c r="I184" s="119"/>
    </row>
    <row r="185" spans="3:9" s="109" customFormat="1" ht="15" customHeight="1" x14ac:dyDescent="0.25">
      <c r="C185" s="117"/>
      <c r="D185" s="119"/>
      <c r="E185" s="119"/>
      <c r="F185" s="119"/>
      <c r="G185" s="119"/>
      <c r="H185" s="119"/>
      <c r="I185" s="119"/>
    </row>
    <row r="186" spans="3:9" s="109" customFormat="1" ht="15" customHeight="1" x14ac:dyDescent="0.25">
      <c r="C186" s="117"/>
      <c r="D186" s="119"/>
      <c r="E186" s="119"/>
      <c r="F186" s="119"/>
      <c r="G186" s="119"/>
      <c r="H186" s="119"/>
      <c r="I186" s="119"/>
    </row>
    <row r="187" spans="3:9" s="109" customFormat="1" ht="15" customHeight="1" x14ac:dyDescent="0.25">
      <c r="C187" s="117"/>
      <c r="D187" s="119"/>
      <c r="E187" s="119"/>
      <c r="F187" s="119"/>
      <c r="G187" s="119"/>
      <c r="H187" s="119"/>
      <c r="I187" s="119"/>
    </row>
    <row r="188" spans="3:9" s="109" customFormat="1" ht="15" customHeight="1" x14ac:dyDescent="0.25">
      <c r="C188" s="117"/>
      <c r="D188" s="119"/>
      <c r="E188" s="119"/>
      <c r="F188" s="119"/>
      <c r="G188" s="119"/>
      <c r="H188" s="119"/>
      <c r="I188" s="119"/>
    </row>
    <row r="189" spans="3:9" s="109" customFormat="1" ht="15" customHeight="1" x14ac:dyDescent="0.25">
      <c r="C189" s="117"/>
      <c r="D189" s="119"/>
      <c r="E189" s="119"/>
      <c r="F189" s="119"/>
      <c r="G189" s="119"/>
      <c r="H189" s="119"/>
      <c r="I189" s="119"/>
    </row>
    <row r="190" spans="3:9" s="109" customFormat="1" ht="15" customHeight="1" x14ac:dyDescent="0.25">
      <c r="C190" s="117"/>
      <c r="D190" s="119"/>
      <c r="E190" s="119"/>
      <c r="F190" s="119"/>
      <c r="G190" s="119"/>
      <c r="H190" s="119"/>
      <c r="I190" s="119"/>
    </row>
    <row r="191" spans="3:9" s="109" customFormat="1" ht="15" customHeight="1" x14ac:dyDescent="0.25">
      <c r="C191" s="117"/>
      <c r="D191" s="119"/>
      <c r="E191" s="119"/>
      <c r="F191" s="119"/>
      <c r="G191" s="119"/>
      <c r="H191" s="119"/>
      <c r="I191" s="119"/>
    </row>
    <row r="192" spans="3:9" s="109" customFormat="1" ht="15" customHeight="1" x14ac:dyDescent="0.25">
      <c r="C192" s="117"/>
      <c r="D192" s="119"/>
      <c r="E192" s="119"/>
      <c r="F192" s="119"/>
      <c r="G192" s="119"/>
      <c r="H192" s="119"/>
      <c r="I192" s="119"/>
    </row>
    <row r="193" spans="3:9" s="109" customFormat="1" ht="15" customHeight="1" x14ac:dyDescent="0.25">
      <c r="C193" s="117"/>
      <c r="D193" s="119"/>
      <c r="E193" s="119"/>
      <c r="F193" s="119"/>
      <c r="G193" s="119"/>
      <c r="H193" s="119"/>
      <c r="I193" s="119"/>
    </row>
    <row r="194" spans="3:9" s="109" customFormat="1" ht="15" customHeight="1" x14ac:dyDescent="0.25">
      <c r="C194" s="117"/>
      <c r="D194" s="119"/>
      <c r="E194" s="119"/>
      <c r="F194" s="119"/>
      <c r="G194" s="119"/>
      <c r="H194" s="119"/>
      <c r="I194" s="119"/>
    </row>
    <row r="195" spans="3:9" s="109" customFormat="1" ht="15" customHeight="1" x14ac:dyDescent="0.25">
      <c r="C195" s="117"/>
      <c r="D195" s="119"/>
      <c r="E195" s="119"/>
      <c r="F195" s="119"/>
      <c r="G195" s="119"/>
      <c r="H195" s="119"/>
      <c r="I195" s="119"/>
    </row>
    <row r="196" spans="3:9" s="109" customFormat="1" ht="15" customHeight="1" x14ac:dyDescent="0.25">
      <c r="C196" s="117"/>
      <c r="D196" s="119"/>
      <c r="E196" s="119"/>
      <c r="F196" s="119"/>
      <c r="G196" s="119"/>
      <c r="H196" s="119"/>
      <c r="I196" s="119"/>
    </row>
    <row r="197" spans="3:9" s="109" customFormat="1" ht="15" customHeight="1" x14ac:dyDescent="0.25">
      <c r="C197" s="117"/>
      <c r="D197" s="119"/>
      <c r="E197" s="119"/>
      <c r="F197" s="119"/>
      <c r="G197" s="119"/>
      <c r="H197" s="119"/>
      <c r="I197" s="119"/>
    </row>
    <row r="198" spans="3:9" s="109" customFormat="1" ht="15" customHeight="1" x14ac:dyDescent="0.25">
      <c r="C198" s="117"/>
      <c r="D198" s="119"/>
      <c r="E198" s="119"/>
      <c r="F198" s="119"/>
      <c r="G198" s="119"/>
      <c r="H198" s="119"/>
      <c r="I198" s="119"/>
    </row>
    <row r="199" spans="3:9" s="109" customFormat="1" ht="15" customHeight="1" x14ac:dyDescent="0.25">
      <c r="C199" s="117"/>
      <c r="D199" s="119"/>
      <c r="E199" s="119"/>
      <c r="F199" s="119"/>
      <c r="G199" s="119"/>
      <c r="H199" s="119"/>
      <c r="I199" s="119"/>
    </row>
    <row r="200" spans="3:9" s="109" customFormat="1" ht="15" customHeight="1" x14ac:dyDescent="0.25">
      <c r="C200" s="117"/>
      <c r="D200" s="119"/>
      <c r="E200" s="119"/>
      <c r="F200" s="119"/>
      <c r="G200" s="119"/>
      <c r="H200" s="119"/>
      <c r="I200" s="119"/>
    </row>
    <row r="201" spans="3:9" s="109" customFormat="1" ht="15" customHeight="1" x14ac:dyDescent="0.25">
      <c r="C201" s="117"/>
      <c r="D201" s="119"/>
      <c r="E201" s="119"/>
      <c r="F201" s="119"/>
      <c r="G201" s="119"/>
      <c r="H201" s="119"/>
      <c r="I201" s="119"/>
    </row>
    <row r="202" spans="3:9" s="109" customFormat="1" ht="15" customHeight="1" x14ac:dyDescent="0.25">
      <c r="C202" s="117"/>
      <c r="D202" s="119"/>
      <c r="E202" s="119"/>
      <c r="F202" s="119"/>
      <c r="G202" s="119"/>
      <c r="H202" s="119"/>
      <c r="I202" s="119"/>
    </row>
    <row r="203" spans="3:9" s="109" customFormat="1" ht="15" customHeight="1" x14ac:dyDescent="0.25">
      <c r="C203" s="117"/>
      <c r="D203" s="119"/>
      <c r="E203" s="119"/>
      <c r="F203" s="119"/>
      <c r="G203" s="119"/>
      <c r="H203" s="119"/>
      <c r="I203" s="119"/>
    </row>
    <row r="204" spans="3:9" s="109" customFormat="1" ht="15" customHeight="1" x14ac:dyDescent="0.25">
      <c r="C204" s="117"/>
      <c r="D204" s="119"/>
      <c r="E204" s="119"/>
      <c r="F204" s="119"/>
      <c r="G204" s="119"/>
      <c r="H204" s="119"/>
      <c r="I204" s="119"/>
    </row>
    <row r="205" spans="3:9" s="109" customFormat="1" ht="15" customHeight="1" x14ac:dyDescent="0.25">
      <c r="C205" s="117"/>
      <c r="D205" s="119"/>
      <c r="E205" s="119"/>
      <c r="F205" s="119"/>
      <c r="G205" s="119"/>
      <c r="H205" s="119"/>
      <c r="I205" s="119"/>
    </row>
    <row r="206" spans="3:9" s="109" customFormat="1" ht="15" customHeight="1" x14ac:dyDescent="0.25">
      <c r="C206" s="117"/>
      <c r="D206" s="119"/>
      <c r="E206" s="119"/>
      <c r="F206" s="119"/>
      <c r="G206" s="119"/>
      <c r="H206" s="119"/>
      <c r="I206" s="119"/>
    </row>
    <row r="207" spans="3:9" s="109" customFormat="1" ht="15" customHeight="1" x14ac:dyDescent="0.25">
      <c r="C207" s="117"/>
      <c r="D207" s="119"/>
      <c r="E207" s="119"/>
      <c r="F207" s="119"/>
      <c r="G207" s="119"/>
      <c r="H207" s="119"/>
      <c r="I207" s="119"/>
    </row>
    <row r="208" spans="3:9" s="109" customFormat="1" ht="15" customHeight="1" x14ac:dyDescent="0.25">
      <c r="C208" s="117"/>
      <c r="D208" s="119"/>
      <c r="E208" s="119"/>
      <c r="F208" s="119"/>
      <c r="G208" s="119"/>
      <c r="H208" s="119"/>
      <c r="I208" s="119"/>
    </row>
    <row r="209" spans="3:9" s="109" customFormat="1" ht="15" customHeight="1" x14ac:dyDescent="0.25">
      <c r="C209" s="117"/>
      <c r="D209" s="119"/>
      <c r="E209" s="119"/>
      <c r="F209" s="119"/>
      <c r="G209" s="119"/>
      <c r="H209" s="119"/>
      <c r="I209" s="119"/>
    </row>
    <row r="210" spans="3:9" s="109" customFormat="1" ht="15" customHeight="1" x14ac:dyDescent="0.25">
      <c r="C210" s="117"/>
      <c r="D210" s="119"/>
      <c r="E210" s="119"/>
      <c r="F210" s="119"/>
      <c r="G210" s="119"/>
      <c r="H210" s="119"/>
      <c r="I210" s="119"/>
    </row>
    <row r="211" spans="3:9" s="109" customFormat="1" ht="15" customHeight="1" x14ac:dyDescent="0.25">
      <c r="C211" s="117"/>
      <c r="D211" s="119"/>
      <c r="E211" s="119"/>
      <c r="F211" s="119"/>
      <c r="G211" s="119"/>
      <c r="H211" s="119"/>
      <c r="I211" s="119"/>
    </row>
    <row r="212" spans="3:9" s="109" customFormat="1" ht="15" customHeight="1" x14ac:dyDescent="0.25">
      <c r="C212" s="117"/>
      <c r="D212" s="119"/>
      <c r="E212" s="119"/>
      <c r="F212" s="119"/>
      <c r="G212" s="119"/>
      <c r="H212" s="119"/>
      <c r="I212" s="119"/>
    </row>
    <row r="213" spans="3:9" s="109" customFormat="1" ht="15" customHeight="1" x14ac:dyDescent="0.25">
      <c r="C213" s="117"/>
      <c r="D213" s="119"/>
      <c r="E213" s="119"/>
      <c r="F213" s="119"/>
      <c r="G213" s="119"/>
      <c r="H213" s="119"/>
      <c r="I213" s="119"/>
    </row>
    <row r="214" spans="3:9" s="109" customFormat="1" ht="15" customHeight="1" x14ac:dyDescent="0.25">
      <c r="C214" s="117"/>
      <c r="D214" s="119"/>
      <c r="E214" s="119"/>
      <c r="F214" s="119"/>
      <c r="G214" s="119"/>
      <c r="H214" s="119"/>
      <c r="I214" s="119"/>
    </row>
    <row r="215" spans="3:9" s="109" customFormat="1" ht="15" customHeight="1" x14ac:dyDescent="0.25">
      <c r="C215" s="117"/>
      <c r="D215" s="119"/>
      <c r="E215" s="119"/>
      <c r="F215" s="119"/>
      <c r="G215" s="119"/>
      <c r="H215" s="119"/>
      <c r="I215" s="119"/>
    </row>
    <row r="216" spans="3:9" s="109" customFormat="1" ht="15" customHeight="1" x14ac:dyDescent="0.25">
      <c r="C216" s="117"/>
      <c r="D216" s="119"/>
      <c r="E216" s="119"/>
      <c r="F216" s="119"/>
      <c r="G216" s="119"/>
      <c r="H216" s="119"/>
      <c r="I216" s="119"/>
    </row>
    <row r="217" spans="3:9" s="109" customFormat="1" ht="15" customHeight="1" x14ac:dyDescent="0.25">
      <c r="C217" s="117"/>
      <c r="D217" s="119"/>
      <c r="E217" s="119"/>
      <c r="F217" s="119"/>
      <c r="G217" s="119"/>
      <c r="H217" s="119"/>
      <c r="I217" s="119"/>
    </row>
    <row r="218" spans="3:9" s="109" customFormat="1" ht="15" customHeight="1" x14ac:dyDescent="0.25">
      <c r="C218" s="117"/>
      <c r="D218" s="119"/>
      <c r="E218" s="119"/>
      <c r="F218" s="119"/>
      <c r="G218" s="119"/>
      <c r="H218" s="119"/>
      <c r="I218" s="119"/>
    </row>
    <row r="219" spans="3:9" s="109" customFormat="1" ht="15" customHeight="1" x14ac:dyDescent="0.25">
      <c r="C219" s="117"/>
      <c r="D219" s="119"/>
      <c r="E219" s="119"/>
      <c r="F219" s="119"/>
      <c r="G219" s="119"/>
      <c r="H219" s="119"/>
      <c r="I219" s="119"/>
    </row>
    <row r="220" spans="3:9" s="109" customFormat="1" ht="15" customHeight="1" x14ac:dyDescent="0.25">
      <c r="C220" s="117"/>
      <c r="D220" s="119"/>
      <c r="E220" s="119"/>
      <c r="F220" s="119"/>
      <c r="G220" s="119"/>
      <c r="H220" s="119"/>
      <c r="I220" s="119"/>
    </row>
    <row r="221" spans="3:9" s="109" customFormat="1" ht="15" customHeight="1" x14ac:dyDescent="0.25">
      <c r="C221" s="121"/>
      <c r="D221" s="122"/>
      <c r="E221" s="122"/>
      <c r="F221" s="122"/>
      <c r="G221" s="122"/>
      <c r="H221" s="122"/>
      <c r="I221" s="122"/>
    </row>
    <row r="222" spans="3:9" s="109" customFormat="1" ht="15" customHeight="1" x14ac:dyDescent="0.25">
      <c r="C222" s="121"/>
      <c r="D222" s="122"/>
      <c r="E222" s="122"/>
      <c r="F222" s="122"/>
      <c r="G222" s="122"/>
      <c r="H222" s="122"/>
      <c r="I222" s="122"/>
    </row>
    <row r="223" spans="3:9" s="109" customFormat="1" ht="15" customHeight="1" x14ac:dyDescent="0.25">
      <c r="C223" s="121"/>
      <c r="D223" s="122"/>
      <c r="E223" s="122"/>
      <c r="F223" s="122"/>
      <c r="G223" s="122"/>
      <c r="H223" s="122"/>
      <c r="I223" s="122"/>
    </row>
    <row r="224" spans="3:9" s="109" customFormat="1" ht="15" customHeight="1" x14ac:dyDescent="0.25">
      <c r="C224" s="121"/>
      <c r="D224" s="122"/>
      <c r="E224" s="122"/>
      <c r="F224" s="122"/>
      <c r="G224" s="122"/>
      <c r="H224" s="122"/>
      <c r="I224" s="122"/>
    </row>
    <row r="225" spans="3:9" s="109" customFormat="1" ht="15" customHeight="1" x14ac:dyDescent="0.25">
      <c r="C225" s="121"/>
      <c r="D225" s="122"/>
      <c r="E225" s="122"/>
      <c r="F225" s="122"/>
      <c r="G225" s="122"/>
      <c r="H225" s="122"/>
      <c r="I225" s="122"/>
    </row>
    <row r="226" spans="3:9" s="109" customFormat="1" ht="15" customHeight="1" x14ac:dyDescent="0.25">
      <c r="C226" s="121"/>
      <c r="D226" s="122"/>
      <c r="E226" s="122"/>
      <c r="F226" s="122"/>
      <c r="G226" s="122"/>
      <c r="H226" s="122"/>
      <c r="I226" s="122"/>
    </row>
    <row r="227" spans="3:9" s="109" customFormat="1" ht="15" customHeight="1" x14ac:dyDescent="0.25">
      <c r="C227" s="121"/>
      <c r="D227" s="122"/>
      <c r="E227" s="122"/>
      <c r="F227" s="122"/>
      <c r="G227" s="122"/>
      <c r="H227" s="122"/>
      <c r="I227" s="122"/>
    </row>
    <row r="228" spans="3:9" s="109" customFormat="1" ht="15" customHeight="1" x14ac:dyDescent="0.25">
      <c r="C228" s="121"/>
      <c r="D228" s="122"/>
      <c r="E228" s="122"/>
      <c r="F228" s="122"/>
      <c r="G228" s="122"/>
      <c r="H228" s="122"/>
      <c r="I228" s="122"/>
    </row>
    <row r="229" spans="3:9" s="109" customFormat="1" ht="15" customHeight="1" x14ac:dyDescent="0.25">
      <c r="C229" s="121"/>
      <c r="D229" s="122"/>
      <c r="E229" s="122"/>
      <c r="F229" s="122"/>
      <c r="G229" s="122"/>
      <c r="H229" s="122"/>
      <c r="I229" s="122"/>
    </row>
    <row r="230" spans="3:9" s="109" customFormat="1" ht="15" customHeight="1" x14ac:dyDescent="0.25">
      <c r="C230" s="121"/>
      <c r="D230" s="122"/>
      <c r="E230" s="122"/>
      <c r="F230" s="122"/>
      <c r="G230" s="122"/>
      <c r="H230" s="122"/>
      <c r="I230" s="122"/>
    </row>
    <row r="231" spans="3:9" s="109" customFormat="1" ht="15" customHeight="1" x14ac:dyDescent="0.25">
      <c r="C231" s="121"/>
      <c r="D231" s="122"/>
      <c r="E231" s="122"/>
      <c r="F231" s="122"/>
      <c r="G231" s="122"/>
      <c r="H231" s="122"/>
      <c r="I231" s="122"/>
    </row>
    <row r="232" spans="3:9" s="109" customFormat="1" ht="15" customHeight="1" x14ac:dyDescent="0.25">
      <c r="C232" s="121"/>
      <c r="D232" s="122"/>
      <c r="E232" s="122"/>
      <c r="F232" s="122"/>
      <c r="G232" s="122"/>
      <c r="H232" s="122"/>
      <c r="I232" s="122"/>
    </row>
    <row r="233" spans="3:9" s="109" customFormat="1" ht="15" customHeight="1" x14ac:dyDescent="0.25">
      <c r="C233" s="121"/>
      <c r="D233" s="122"/>
      <c r="E233" s="122"/>
      <c r="F233" s="122"/>
      <c r="G233" s="122"/>
      <c r="H233" s="122"/>
      <c r="I233" s="122"/>
    </row>
    <row r="234" spans="3:9" s="109" customFormat="1" ht="15" customHeight="1" x14ac:dyDescent="0.25">
      <c r="C234" s="121"/>
      <c r="D234" s="122"/>
      <c r="E234" s="122"/>
      <c r="F234" s="122"/>
      <c r="G234" s="122"/>
      <c r="H234" s="122"/>
      <c r="I234" s="122"/>
    </row>
    <row r="235" spans="3:9" s="109" customFormat="1" ht="15" customHeight="1" x14ac:dyDescent="0.25">
      <c r="C235" s="121"/>
      <c r="D235" s="122"/>
      <c r="E235" s="122"/>
      <c r="F235" s="122"/>
      <c r="G235" s="122"/>
      <c r="H235" s="122"/>
      <c r="I235" s="122"/>
    </row>
    <row r="236" spans="3:9" s="109" customFormat="1" ht="15" customHeight="1" x14ac:dyDescent="0.25">
      <c r="C236" s="121"/>
      <c r="D236" s="122"/>
      <c r="E236" s="122"/>
      <c r="F236" s="122"/>
      <c r="G236" s="122"/>
      <c r="H236" s="122"/>
      <c r="I236" s="122"/>
    </row>
    <row r="237" spans="3:9" s="109" customFormat="1" ht="15" customHeight="1" x14ac:dyDescent="0.25">
      <c r="C237" s="121"/>
      <c r="D237" s="122"/>
      <c r="E237" s="122"/>
      <c r="F237" s="122"/>
      <c r="G237" s="122"/>
      <c r="H237" s="122"/>
      <c r="I237" s="122"/>
    </row>
    <row r="238" spans="3:9" s="109" customFormat="1" ht="15" customHeight="1" x14ac:dyDescent="0.25">
      <c r="C238" s="121"/>
      <c r="D238" s="122"/>
      <c r="E238" s="122"/>
      <c r="F238" s="122"/>
      <c r="G238" s="122"/>
      <c r="H238" s="122"/>
      <c r="I238" s="122"/>
    </row>
    <row r="239" spans="3:9" s="109" customFormat="1" ht="15" customHeight="1" x14ac:dyDescent="0.25">
      <c r="C239" s="121"/>
      <c r="D239" s="122"/>
      <c r="E239" s="122"/>
      <c r="F239" s="122"/>
      <c r="G239" s="122"/>
      <c r="H239" s="122"/>
      <c r="I239" s="122"/>
    </row>
    <row r="240" spans="3:9" s="109" customFormat="1" ht="15" customHeight="1" x14ac:dyDescent="0.25">
      <c r="C240" s="121"/>
      <c r="D240" s="122"/>
      <c r="E240" s="122"/>
      <c r="F240" s="122"/>
      <c r="G240" s="122"/>
      <c r="H240" s="122"/>
      <c r="I240" s="122"/>
    </row>
    <row r="241" spans="3:9" s="109" customFormat="1" ht="15" customHeight="1" x14ac:dyDescent="0.25">
      <c r="C241" s="121"/>
      <c r="D241" s="122"/>
      <c r="E241" s="122"/>
      <c r="F241" s="122"/>
      <c r="G241" s="122"/>
      <c r="H241" s="122"/>
      <c r="I241" s="122"/>
    </row>
    <row r="242" spans="3:9" s="109" customFormat="1" ht="15" customHeight="1" x14ac:dyDescent="0.25">
      <c r="C242" s="121"/>
      <c r="D242" s="122"/>
      <c r="E242" s="122"/>
      <c r="F242" s="122"/>
      <c r="G242" s="122"/>
      <c r="H242" s="122"/>
      <c r="I242" s="122"/>
    </row>
    <row r="243" spans="3:9" s="109" customFormat="1" ht="15" customHeight="1" x14ac:dyDescent="0.25">
      <c r="C243" s="121"/>
      <c r="D243" s="122"/>
      <c r="E243" s="122"/>
      <c r="F243" s="122"/>
      <c r="G243" s="122"/>
      <c r="H243" s="122"/>
      <c r="I243" s="122"/>
    </row>
    <row r="244" spans="3:9" s="109" customFormat="1" ht="15" customHeight="1" x14ac:dyDescent="0.25">
      <c r="C244" s="121"/>
      <c r="D244" s="122"/>
      <c r="E244" s="122"/>
      <c r="F244" s="122"/>
      <c r="G244" s="122"/>
      <c r="H244" s="122"/>
      <c r="I244" s="122"/>
    </row>
    <row r="245" spans="3:9" s="109" customFormat="1" ht="15" customHeight="1" x14ac:dyDescent="0.25">
      <c r="C245" s="121"/>
      <c r="D245" s="122"/>
      <c r="E245" s="122"/>
      <c r="F245" s="122"/>
      <c r="G245" s="122"/>
      <c r="H245" s="122"/>
      <c r="I245" s="122"/>
    </row>
    <row r="246" spans="3:9" s="109" customFormat="1" ht="15" customHeight="1" x14ac:dyDescent="0.25">
      <c r="C246" s="121"/>
      <c r="D246" s="122"/>
      <c r="E246" s="122"/>
      <c r="F246" s="122"/>
      <c r="G246" s="122"/>
      <c r="H246" s="122"/>
      <c r="I246" s="122"/>
    </row>
    <row r="247" spans="3:9" s="109" customFormat="1" ht="15" customHeight="1" x14ac:dyDescent="0.25">
      <c r="C247" s="121"/>
      <c r="D247" s="122"/>
      <c r="E247" s="122"/>
      <c r="F247" s="122"/>
      <c r="G247" s="122"/>
      <c r="H247" s="122"/>
      <c r="I247" s="122"/>
    </row>
    <row r="248" spans="3:9" s="109" customFormat="1" ht="15" customHeight="1" x14ac:dyDescent="0.25">
      <c r="C248" s="121"/>
      <c r="D248" s="122"/>
      <c r="E248" s="122"/>
      <c r="F248" s="122"/>
      <c r="G248" s="122"/>
      <c r="H248" s="122"/>
      <c r="I248" s="122"/>
    </row>
    <row r="249" spans="3:9" s="109" customFormat="1" ht="15" customHeight="1" x14ac:dyDescent="0.25">
      <c r="C249" s="121"/>
      <c r="D249" s="122"/>
      <c r="E249" s="122"/>
      <c r="F249" s="122"/>
      <c r="G249" s="122"/>
      <c r="H249" s="122"/>
      <c r="I249" s="122"/>
    </row>
    <row r="250" spans="3:9" s="109" customFormat="1" ht="15" customHeight="1" x14ac:dyDescent="0.25">
      <c r="C250" s="121"/>
      <c r="D250" s="122"/>
      <c r="E250" s="122"/>
      <c r="F250" s="122"/>
      <c r="G250" s="122"/>
      <c r="H250" s="122"/>
      <c r="I250" s="122"/>
    </row>
    <row r="251" spans="3:9" s="109" customFormat="1" ht="15" customHeight="1" x14ac:dyDescent="0.25">
      <c r="C251" s="121"/>
      <c r="D251" s="122"/>
      <c r="E251" s="122"/>
      <c r="F251" s="122"/>
      <c r="G251" s="122"/>
      <c r="H251" s="122"/>
      <c r="I251" s="122"/>
    </row>
    <row r="252" spans="3:9" s="109" customFormat="1" ht="15" customHeight="1" x14ac:dyDescent="0.25">
      <c r="C252" s="121"/>
      <c r="D252" s="122"/>
      <c r="E252" s="122"/>
      <c r="F252" s="122"/>
      <c r="G252" s="122"/>
      <c r="H252" s="122"/>
      <c r="I252" s="122"/>
    </row>
    <row r="253" spans="3:9" s="109" customFormat="1" ht="15" customHeight="1" x14ac:dyDescent="0.25">
      <c r="C253" s="121"/>
      <c r="D253" s="122"/>
      <c r="E253" s="122"/>
      <c r="F253" s="122"/>
      <c r="G253" s="122"/>
      <c r="H253" s="122"/>
      <c r="I253" s="122"/>
    </row>
    <row r="254" spans="3:9" s="109" customFormat="1" ht="15" customHeight="1" x14ac:dyDescent="0.25">
      <c r="C254" s="121"/>
      <c r="D254" s="122"/>
      <c r="E254" s="122"/>
      <c r="F254" s="122"/>
      <c r="G254" s="122"/>
      <c r="H254" s="122"/>
      <c r="I254" s="122"/>
    </row>
    <row r="255" spans="3:9" s="109" customFormat="1" ht="15" customHeight="1" x14ac:dyDescent="0.25">
      <c r="C255" s="121"/>
      <c r="D255" s="122"/>
      <c r="E255" s="122"/>
      <c r="F255" s="122"/>
      <c r="G255" s="122"/>
      <c r="H255" s="122"/>
      <c r="I255" s="122"/>
    </row>
    <row r="256" spans="3:9" s="109" customFormat="1" ht="15" customHeight="1" x14ac:dyDescent="0.25">
      <c r="C256" s="121"/>
      <c r="D256" s="122"/>
      <c r="E256" s="122"/>
      <c r="F256" s="122"/>
      <c r="G256" s="122"/>
      <c r="H256" s="122"/>
      <c r="I256" s="122"/>
    </row>
    <row r="257" spans="3:9" s="109" customFormat="1" ht="15" customHeight="1" x14ac:dyDescent="0.25">
      <c r="C257" s="121"/>
      <c r="D257" s="122"/>
      <c r="E257" s="122"/>
      <c r="F257" s="122"/>
      <c r="G257" s="122"/>
      <c r="H257" s="122"/>
      <c r="I257" s="122"/>
    </row>
    <row r="258" spans="3:9" s="109" customFormat="1" ht="15" customHeight="1" x14ac:dyDescent="0.25">
      <c r="C258" s="121"/>
      <c r="D258" s="122"/>
      <c r="E258" s="122"/>
      <c r="F258" s="122"/>
      <c r="G258" s="122"/>
      <c r="H258" s="122"/>
      <c r="I258" s="122"/>
    </row>
    <row r="259" spans="3:9" s="109" customFormat="1" ht="15" customHeight="1" x14ac:dyDescent="0.25">
      <c r="C259" s="121"/>
      <c r="D259" s="122"/>
      <c r="E259" s="122"/>
      <c r="F259" s="122"/>
      <c r="G259" s="122"/>
      <c r="H259" s="122"/>
      <c r="I259" s="122"/>
    </row>
    <row r="260" spans="3:9" s="109" customFormat="1" ht="15" customHeight="1" x14ac:dyDescent="0.25">
      <c r="C260" s="121"/>
      <c r="D260" s="122"/>
      <c r="E260" s="122"/>
      <c r="F260" s="122"/>
      <c r="G260" s="122"/>
      <c r="H260" s="122"/>
      <c r="I260" s="122"/>
    </row>
    <row r="261" spans="3:9" s="109" customFormat="1" ht="15" customHeight="1" x14ac:dyDescent="0.25">
      <c r="C261" s="121"/>
      <c r="D261" s="122"/>
      <c r="E261" s="122"/>
      <c r="F261" s="122"/>
      <c r="G261" s="122"/>
      <c r="H261" s="122"/>
      <c r="I261" s="122"/>
    </row>
    <row r="262" spans="3:9" s="109" customFormat="1" ht="15" customHeight="1" x14ac:dyDescent="0.25">
      <c r="C262" s="121"/>
      <c r="D262" s="122"/>
      <c r="E262" s="122"/>
      <c r="F262" s="122"/>
      <c r="G262" s="122"/>
      <c r="H262" s="122"/>
      <c r="I262" s="122"/>
    </row>
    <row r="263" spans="3:9" s="109" customFormat="1" ht="15" customHeight="1" x14ac:dyDescent="0.25">
      <c r="C263" s="121"/>
      <c r="D263" s="122"/>
      <c r="E263" s="122"/>
      <c r="F263" s="122"/>
      <c r="G263" s="122"/>
      <c r="H263" s="122"/>
      <c r="I263" s="122"/>
    </row>
    <row r="264" spans="3:9" s="109" customFormat="1" ht="15" customHeight="1" x14ac:dyDescent="0.25">
      <c r="C264" s="121"/>
      <c r="D264" s="122"/>
      <c r="E264" s="122"/>
      <c r="F264" s="122"/>
      <c r="G264" s="122"/>
      <c r="H264" s="122"/>
      <c r="I264" s="122"/>
    </row>
    <row r="265" spans="3:9" s="109" customFormat="1" ht="15" customHeight="1" x14ac:dyDescent="0.25">
      <c r="C265" s="121"/>
      <c r="D265" s="122"/>
      <c r="E265" s="122"/>
      <c r="F265" s="122"/>
      <c r="G265" s="122"/>
      <c r="H265" s="122"/>
      <c r="I265" s="122"/>
    </row>
    <row r="266" spans="3:9" s="109" customFormat="1" ht="15" customHeight="1" x14ac:dyDescent="0.25">
      <c r="C266" s="121"/>
      <c r="D266" s="122"/>
      <c r="E266" s="122"/>
      <c r="F266" s="122"/>
      <c r="G266" s="122"/>
      <c r="H266" s="122"/>
      <c r="I266" s="122"/>
    </row>
    <row r="267" spans="3:9" s="109" customFormat="1" ht="15" customHeight="1" x14ac:dyDescent="0.25">
      <c r="C267" s="121"/>
      <c r="D267" s="122"/>
      <c r="E267" s="122"/>
      <c r="F267" s="122"/>
      <c r="G267" s="122"/>
      <c r="H267" s="122"/>
      <c r="I267" s="122"/>
    </row>
    <row r="268" spans="3:9" s="109" customFormat="1" ht="15" customHeight="1" x14ac:dyDescent="0.25">
      <c r="C268" s="121"/>
      <c r="D268" s="122"/>
      <c r="E268" s="122"/>
      <c r="F268" s="122"/>
      <c r="G268" s="122"/>
      <c r="H268" s="122"/>
      <c r="I268" s="122"/>
    </row>
    <row r="269" spans="3:9" s="109" customFormat="1" ht="15" customHeight="1" x14ac:dyDescent="0.25">
      <c r="C269" s="121"/>
      <c r="D269" s="122"/>
      <c r="E269" s="122"/>
      <c r="F269" s="122"/>
      <c r="G269" s="122"/>
      <c r="H269" s="122"/>
      <c r="I269" s="122"/>
    </row>
    <row r="270" spans="3:9" s="109" customFormat="1" ht="15" customHeight="1" x14ac:dyDescent="0.25">
      <c r="C270" s="121"/>
      <c r="D270" s="122"/>
      <c r="E270" s="122"/>
      <c r="F270" s="122"/>
      <c r="G270" s="122"/>
      <c r="H270" s="122"/>
      <c r="I270" s="122"/>
    </row>
    <row r="271" spans="3:9" s="109" customFormat="1" ht="15" customHeight="1" x14ac:dyDescent="0.25">
      <c r="C271" s="121"/>
      <c r="D271" s="122"/>
      <c r="E271" s="122"/>
      <c r="F271" s="122"/>
      <c r="G271" s="122"/>
      <c r="H271" s="122"/>
      <c r="I271" s="122"/>
    </row>
    <row r="272" spans="3:9" s="109" customFormat="1" ht="15" customHeight="1" x14ac:dyDescent="0.25">
      <c r="C272" s="121"/>
      <c r="D272" s="122"/>
      <c r="E272" s="122"/>
      <c r="F272" s="122"/>
      <c r="G272" s="122"/>
      <c r="H272" s="122"/>
      <c r="I272" s="122"/>
    </row>
    <row r="273" spans="3:9" s="109" customFormat="1" ht="15" customHeight="1" x14ac:dyDescent="0.25">
      <c r="C273" s="121"/>
      <c r="D273" s="122"/>
      <c r="E273" s="122"/>
      <c r="F273" s="122"/>
      <c r="G273" s="122"/>
      <c r="H273" s="122"/>
      <c r="I273" s="122"/>
    </row>
    <row r="274" spans="3:9" s="109" customFormat="1" ht="15" customHeight="1" x14ac:dyDescent="0.25">
      <c r="C274" s="121"/>
      <c r="D274" s="122"/>
      <c r="E274" s="122"/>
      <c r="F274" s="122"/>
      <c r="G274" s="122"/>
      <c r="H274" s="122"/>
      <c r="I274" s="122"/>
    </row>
    <row r="275" spans="3:9" s="109" customFormat="1" ht="15" customHeight="1" x14ac:dyDescent="0.25">
      <c r="C275" s="121"/>
      <c r="D275" s="122"/>
      <c r="E275" s="122"/>
      <c r="F275" s="122"/>
      <c r="G275" s="122"/>
      <c r="H275" s="122"/>
      <c r="I275" s="122"/>
    </row>
    <row r="276" spans="3:9" s="109" customFormat="1" ht="15" customHeight="1" x14ac:dyDescent="0.25">
      <c r="C276" s="121"/>
      <c r="D276" s="122"/>
      <c r="E276" s="122"/>
      <c r="F276" s="122"/>
      <c r="G276" s="122"/>
      <c r="H276" s="122"/>
      <c r="I276" s="122"/>
    </row>
    <row r="277" spans="3:9" s="109" customFormat="1" ht="15" customHeight="1" x14ac:dyDescent="0.25">
      <c r="C277" s="121"/>
      <c r="D277" s="122"/>
      <c r="E277" s="122"/>
      <c r="F277" s="122"/>
      <c r="G277" s="122"/>
      <c r="H277" s="122"/>
      <c r="I277" s="122"/>
    </row>
    <row r="278" spans="3:9" s="109" customFormat="1" ht="15" customHeight="1" x14ac:dyDescent="0.25">
      <c r="C278" s="121"/>
      <c r="D278" s="122"/>
      <c r="E278" s="122"/>
      <c r="F278" s="122"/>
      <c r="G278" s="122"/>
      <c r="H278" s="122"/>
      <c r="I278" s="122"/>
    </row>
    <row r="279" spans="3:9" s="109" customFormat="1" ht="15" customHeight="1" x14ac:dyDescent="0.25">
      <c r="C279" s="121"/>
      <c r="D279" s="122"/>
      <c r="E279" s="122"/>
      <c r="F279" s="122"/>
      <c r="G279" s="122"/>
      <c r="H279" s="122"/>
      <c r="I279" s="122"/>
    </row>
    <row r="280" spans="3:9" s="109" customFormat="1" ht="15" customHeight="1" x14ac:dyDescent="0.25">
      <c r="C280" s="121"/>
      <c r="D280" s="122"/>
      <c r="E280" s="122"/>
      <c r="F280" s="122"/>
      <c r="G280" s="122"/>
      <c r="H280" s="122"/>
      <c r="I280" s="122"/>
    </row>
    <row r="281" spans="3:9" s="109" customFormat="1" ht="15" customHeight="1" x14ac:dyDescent="0.25">
      <c r="C281" s="121"/>
      <c r="D281" s="122"/>
      <c r="E281" s="122"/>
      <c r="F281" s="122"/>
      <c r="G281" s="122"/>
      <c r="H281" s="122"/>
      <c r="I281" s="122"/>
    </row>
    <row r="282" spans="3:9" s="109" customFormat="1" ht="15" customHeight="1" x14ac:dyDescent="0.25">
      <c r="C282" s="121"/>
      <c r="D282" s="122"/>
      <c r="E282" s="122"/>
      <c r="F282" s="122"/>
      <c r="G282" s="122"/>
      <c r="H282" s="122"/>
      <c r="I282" s="122"/>
    </row>
    <row r="283" spans="3:9" s="109" customFormat="1" ht="15" customHeight="1" x14ac:dyDescent="0.25">
      <c r="C283" s="121"/>
      <c r="D283" s="122"/>
      <c r="E283" s="122"/>
      <c r="F283" s="122"/>
      <c r="G283" s="122"/>
      <c r="H283" s="122"/>
      <c r="I283" s="122"/>
    </row>
    <row r="284" spans="3:9" s="109" customFormat="1" ht="15" customHeight="1" x14ac:dyDescent="0.25">
      <c r="C284" s="121"/>
      <c r="D284" s="122"/>
      <c r="E284" s="122"/>
      <c r="F284" s="122"/>
      <c r="G284" s="122"/>
      <c r="H284" s="122"/>
      <c r="I284" s="122"/>
    </row>
    <row r="285" spans="3:9" s="109" customFormat="1" ht="15" customHeight="1" x14ac:dyDescent="0.25">
      <c r="C285" s="121"/>
      <c r="D285" s="122"/>
      <c r="E285" s="122"/>
      <c r="F285" s="122"/>
      <c r="G285" s="122"/>
      <c r="H285" s="122"/>
      <c r="I285" s="122"/>
    </row>
    <row r="286" spans="3:9" s="109" customFormat="1" ht="15" customHeight="1" x14ac:dyDescent="0.25">
      <c r="C286" s="121"/>
      <c r="D286" s="122"/>
      <c r="E286" s="122"/>
      <c r="F286" s="122"/>
      <c r="G286" s="122"/>
      <c r="H286" s="122"/>
      <c r="I286" s="122"/>
    </row>
    <row r="287" spans="3:9" s="109" customFormat="1" ht="15" customHeight="1" x14ac:dyDescent="0.25">
      <c r="C287" s="121"/>
      <c r="D287" s="122"/>
      <c r="E287" s="122"/>
      <c r="F287" s="122"/>
      <c r="G287" s="122"/>
      <c r="H287" s="122"/>
      <c r="I287" s="122"/>
    </row>
    <row r="288" spans="3:9" s="109" customFormat="1" ht="15" customHeight="1" x14ac:dyDescent="0.25">
      <c r="C288" s="121"/>
      <c r="D288" s="122"/>
      <c r="E288" s="122"/>
      <c r="F288" s="122"/>
      <c r="G288" s="122"/>
      <c r="H288" s="122"/>
      <c r="I288" s="122"/>
    </row>
    <row r="289" spans="3:9" s="109" customFormat="1" ht="15" customHeight="1" x14ac:dyDescent="0.25">
      <c r="C289" s="121"/>
      <c r="D289" s="122"/>
      <c r="E289" s="122"/>
      <c r="F289" s="122"/>
      <c r="G289" s="122"/>
      <c r="H289" s="122"/>
      <c r="I289" s="122"/>
    </row>
    <row r="290" spans="3:9" s="109" customFormat="1" ht="15" customHeight="1" x14ac:dyDescent="0.25">
      <c r="C290" s="121"/>
      <c r="D290" s="122"/>
      <c r="E290" s="122"/>
      <c r="F290" s="122"/>
      <c r="G290" s="122"/>
      <c r="H290" s="122"/>
      <c r="I290" s="122"/>
    </row>
    <row r="291" spans="3:9" s="109" customFormat="1" ht="15" customHeight="1" x14ac:dyDescent="0.25">
      <c r="C291" s="121"/>
      <c r="D291" s="122"/>
      <c r="E291" s="122"/>
      <c r="F291" s="122"/>
      <c r="G291" s="122"/>
      <c r="H291" s="122"/>
      <c r="I291" s="122"/>
    </row>
    <row r="292" spans="3:9" s="109" customFormat="1" ht="15" customHeight="1" x14ac:dyDescent="0.25">
      <c r="C292" s="121"/>
      <c r="D292" s="122"/>
      <c r="E292" s="122"/>
      <c r="F292" s="122"/>
      <c r="G292" s="122"/>
      <c r="H292" s="122"/>
      <c r="I292" s="122"/>
    </row>
    <row r="293" spans="3:9" s="109" customFormat="1" ht="15" customHeight="1" x14ac:dyDescent="0.25">
      <c r="C293" s="121"/>
      <c r="D293" s="122"/>
      <c r="E293" s="122"/>
      <c r="F293" s="122"/>
      <c r="G293" s="122"/>
      <c r="H293" s="122"/>
      <c r="I293" s="122"/>
    </row>
    <row r="294" spans="3:9" s="109" customFormat="1" ht="15" customHeight="1" x14ac:dyDescent="0.25">
      <c r="C294" s="121"/>
      <c r="D294" s="122"/>
      <c r="E294" s="122"/>
      <c r="F294" s="122"/>
      <c r="G294" s="122"/>
      <c r="H294" s="122"/>
      <c r="I294" s="122"/>
    </row>
    <row r="295" spans="3:9" s="109" customFormat="1" ht="15" customHeight="1" x14ac:dyDescent="0.25">
      <c r="C295" s="122"/>
      <c r="D295" s="122"/>
      <c r="E295" s="122"/>
      <c r="F295" s="122"/>
      <c r="G295" s="122"/>
      <c r="H295" s="122"/>
      <c r="I295" s="122"/>
    </row>
    <row r="296" spans="3:9" s="109" customFormat="1" ht="15" customHeight="1" x14ac:dyDescent="0.25">
      <c r="C296" s="122"/>
      <c r="D296" s="122"/>
      <c r="E296" s="122"/>
      <c r="F296" s="122"/>
      <c r="G296" s="122"/>
      <c r="H296" s="122"/>
      <c r="I296" s="122"/>
    </row>
    <row r="297" spans="3:9" s="109" customFormat="1" ht="15" customHeight="1" x14ac:dyDescent="0.25">
      <c r="C297" s="122"/>
      <c r="D297" s="122"/>
      <c r="E297" s="122"/>
      <c r="F297" s="122"/>
      <c r="G297" s="122"/>
      <c r="H297" s="122"/>
      <c r="I297" s="122"/>
    </row>
    <row r="298" spans="3:9" s="109" customFormat="1" ht="15" customHeight="1" x14ac:dyDescent="0.25">
      <c r="C298" s="122"/>
      <c r="D298" s="122"/>
      <c r="E298" s="122"/>
      <c r="F298" s="122"/>
      <c r="G298" s="122"/>
      <c r="H298" s="122"/>
      <c r="I298" s="122"/>
    </row>
    <row r="299" spans="3:9" s="109" customFormat="1" ht="15" customHeight="1" x14ac:dyDescent="0.25">
      <c r="C299" s="122"/>
      <c r="D299" s="122"/>
      <c r="E299" s="122"/>
      <c r="F299" s="122"/>
      <c r="G299" s="122"/>
      <c r="H299" s="122"/>
      <c r="I299" s="122"/>
    </row>
    <row r="300" spans="3:9" s="109" customFormat="1" ht="15" customHeight="1" x14ac:dyDescent="0.25">
      <c r="C300" s="122"/>
      <c r="D300" s="122"/>
      <c r="E300" s="122"/>
      <c r="F300" s="122"/>
      <c r="G300" s="122"/>
      <c r="H300" s="122"/>
      <c r="I300" s="122"/>
    </row>
    <row r="301" spans="3:9" s="109" customFormat="1" ht="15" customHeight="1" x14ac:dyDescent="0.25">
      <c r="C301" s="122"/>
      <c r="D301" s="122"/>
      <c r="E301" s="122"/>
      <c r="F301" s="122"/>
      <c r="G301" s="122"/>
      <c r="H301" s="122"/>
      <c r="I301" s="122"/>
    </row>
    <row r="302" spans="3:9" s="109" customFormat="1" ht="15" customHeight="1" x14ac:dyDescent="0.25">
      <c r="C302" s="122"/>
      <c r="D302" s="122"/>
      <c r="E302" s="122"/>
      <c r="F302" s="122"/>
      <c r="G302" s="122"/>
      <c r="H302" s="122"/>
      <c r="I302" s="122"/>
    </row>
    <row r="303" spans="3:9" s="109" customFormat="1" ht="15" customHeight="1" x14ac:dyDescent="0.25">
      <c r="C303" s="123"/>
      <c r="D303" s="123"/>
      <c r="E303" s="123"/>
      <c r="F303" s="123"/>
      <c r="G303" s="123"/>
      <c r="H303" s="123"/>
      <c r="I303" s="123"/>
    </row>
    <row r="304" spans="3:9" s="109" customFormat="1" ht="15" customHeight="1" x14ac:dyDescent="0.25">
      <c r="C304" s="123"/>
      <c r="D304" s="123"/>
      <c r="E304" s="123"/>
      <c r="F304" s="123"/>
      <c r="G304" s="123"/>
      <c r="H304" s="123"/>
      <c r="I304" s="123"/>
    </row>
    <row r="305" spans="3:9" s="109" customFormat="1" ht="15" customHeight="1" x14ac:dyDescent="0.25">
      <c r="C305" s="123"/>
      <c r="D305" s="123"/>
      <c r="E305" s="123"/>
      <c r="F305" s="123"/>
      <c r="G305" s="123"/>
      <c r="H305" s="123"/>
      <c r="I305" s="123"/>
    </row>
    <row r="306" spans="3:9" s="109" customFormat="1" ht="15" customHeight="1" x14ac:dyDescent="0.25">
      <c r="C306" s="123"/>
      <c r="D306" s="123"/>
      <c r="E306" s="123"/>
      <c r="F306" s="123"/>
      <c r="G306" s="123"/>
      <c r="H306" s="123"/>
      <c r="I306" s="123"/>
    </row>
    <row r="307" spans="3:9" s="109" customFormat="1" ht="15" customHeight="1" x14ac:dyDescent="0.25">
      <c r="C307" s="123"/>
      <c r="D307" s="123"/>
      <c r="E307" s="123"/>
      <c r="F307" s="123"/>
      <c r="G307" s="123"/>
      <c r="H307" s="123"/>
      <c r="I307" s="123"/>
    </row>
    <row r="308" spans="3:9" s="109" customFormat="1" ht="15" customHeight="1" x14ac:dyDescent="0.25">
      <c r="C308" s="123"/>
      <c r="D308" s="123"/>
      <c r="E308" s="123"/>
      <c r="F308" s="123"/>
      <c r="G308" s="123"/>
      <c r="H308" s="123"/>
      <c r="I308" s="123"/>
    </row>
    <row r="309" spans="3:9" s="109" customFormat="1" ht="15" customHeight="1" x14ac:dyDescent="0.25">
      <c r="C309" s="123"/>
      <c r="D309" s="123"/>
      <c r="E309" s="123"/>
      <c r="F309" s="123"/>
      <c r="G309" s="123"/>
      <c r="H309" s="123"/>
      <c r="I309" s="123"/>
    </row>
    <row r="310" spans="3:9" s="109" customFormat="1" ht="15" customHeight="1" x14ac:dyDescent="0.25">
      <c r="C310" s="123"/>
      <c r="D310" s="123"/>
      <c r="E310" s="123"/>
      <c r="F310" s="123"/>
      <c r="G310" s="123"/>
      <c r="H310" s="123"/>
      <c r="I310" s="123"/>
    </row>
    <row r="311" spans="3:9" s="109" customFormat="1" ht="15" customHeight="1" x14ac:dyDescent="0.25">
      <c r="C311" s="123"/>
      <c r="D311" s="123"/>
      <c r="E311" s="123"/>
      <c r="F311" s="123"/>
      <c r="G311" s="123"/>
      <c r="H311" s="123"/>
      <c r="I311" s="123"/>
    </row>
    <row r="312" spans="3:9" s="109" customFormat="1" ht="15" customHeight="1" x14ac:dyDescent="0.25">
      <c r="C312" s="123"/>
      <c r="D312" s="123"/>
      <c r="E312" s="123"/>
      <c r="F312" s="123"/>
      <c r="G312" s="123"/>
      <c r="H312" s="123"/>
      <c r="I312" s="123"/>
    </row>
    <row r="313" spans="3:9" s="109" customFormat="1" ht="15" customHeight="1" x14ac:dyDescent="0.25">
      <c r="C313" s="123"/>
      <c r="D313" s="123"/>
      <c r="E313" s="123"/>
      <c r="F313" s="123"/>
      <c r="G313" s="123"/>
      <c r="H313" s="123"/>
      <c r="I313" s="123"/>
    </row>
    <row r="314" spans="3:9" s="109" customFormat="1" ht="15" customHeight="1" x14ac:dyDescent="0.25">
      <c r="C314" s="123"/>
      <c r="D314" s="123"/>
      <c r="E314" s="123"/>
      <c r="F314" s="123"/>
      <c r="G314" s="123"/>
      <c r="H314" s="123"/>
      <c r="I314" s="123"/>
    </row>
    <row r="315" spans="3:9" s="109" customFormat="1" ht="15" customHeight="1" x14ac:dyDescent="0.25">
      <c r="C315" s="123"/>
      <c r="D315" s="123"/>
      <c r="E315" s="123"/>
      <c r="F315" s="123"/>
      <c r="G315" s="123"/>
      <c r="H315" s="123"/>
      <c r="I315" s="123"/>
    </row>
    <row r="316" spans="3:9" s="109" customFormat="1" ht="15" customHeight="1" x14ac:dyDescent="0.25">
      <c r="C316" s="123"/>
      <c r="D316" s="123"/>
      <c r="E316" s="123"/>
      <c r="F316" s="123"/>
      <c r="G316" s="123"/>
      <c r="H316" s="123"/>
      <c r="I316" s="123"/>
    </row>
    <row r="317" spans="3:9" s="109" customFormat="1" ht="15" customHeight="1" x14ac:dyDescent="0.25">
      <c r="C317" s="123"/>
      <c r="D317" s="123"/>
      <c r="E317" s="123"/>
      <c r="F317" s="123"/>
      <c r="G317" s="123"/>
      <c r="H317" s="123"/>
      <c r="I317" s="123"/>
    </row>
    <row r="318" spans="3:9" s="109" customFormat="1" ht="15" customHeight="1" x14ac:dyDescent="0.25">
      <c r="C318" s="123"/>
      <c r="D318" s="123"/>
      <c r="E318" s="123"/>
      <c r="F318" s="123"/>
      <c r="G318" s="123"/>
      <c r="H318" s="123"/>
      <c r="I318" s="123"/>
    </row>
    <row r="319" spans="3:9" s="109" customFormat="1" ht="15" customHeight="1" x14ac:dyDescent="0.25">
      <c r="C319" s="123"/>
      <c r="D319" s="123"/>
      <c r="E319" s="123"/>
      <c r="F319" s="123"/>
      <c r="G319" s="123"/>
      <c r="H319" s="123"/>
      <c r="I319" s="123"/>
    </row>
    <row r="320" spans="3:9" s="109" customFormat="1" ht="15" customHeight="1" x14ac:dyDescent="0.25">
      <c r="C320" s="123"/>
      <c r="D320" s="123"/>
      <c r="E320" s="123"/>
      <c r="F320" s="123"/>
      <c r="G320" s="123"/>
      <c r="H320" s="123"/>
      <c r="I320" s="123"/>
    </row>
    <row r="321" spans="3:9" s="109" customFormat="1" ht="15" customHeight="1" x14ac:dyDescent="0.25">
      <c r="C321" s="123"/>
      <c r="D321" s="123"/>
      <c r="E321" s="123"/>
      <c r="F321" s="123"/>
      <c r="G321" s="123"/>
      <c r="H321" s="123"/>
      <c r="I321" s="123"/>
    </row>
    <row r="322" spans="3:9" s="109" customFormat="1" ht="15" customHeight="1" x14ac:dyDescent="0.25">
      <c r="C322" s="123"/>
      <c r="D322" s="123"/>
      <c r="E322" s="123"/>
      <c r="F322" s="123"/>
      <c r="G322" s="123"/>
      <c r="H322" s="123"/>
      <c r="I322" s="123"/>
    </row>
    <row r="323" spans="3:9" s="109" customFormat="1" ht="15" customHeight="1" x14ac:dyDescent="0.25">
      <c r="C323" s="123"/>
      <c r="D323" s="123"/>
      <c r="E323" s="123"/>
      <c r="F323" s="123"/>
      <c r="G323" s="123"/>
      <c r="H323" s="123"/>
      <c r="I323" s="123"/>
    </row>
    <row r="324" spans="3:9" s="109" customFormat="1" ht="15" customHeight="1" x14ac:dyDescent="0.25">
      <c r="C324" s="123"/>
      <c r="D324" s="123"/>
      <c r="E324" s="123"/>
      <c r="F324" s="123"/>
      <c r="G324" s="123"/>
      <c r="H324" s="123"/>
      <c r="I324" s="123"/>
    </row>
    <row r="325" spans="3:9" s="109" customFormat="1" ht="15" customHeight="1" x14ac:dyDescent="0.25">
      <c r="C325" s="123"/>
      <c r="D325" s="123"/>
      <c r="E325" s="123"/>
      <c r="F325" s="123"/>
      <c r="G325" s="123"/>
      <c r="H325" s="123"/>
      <c r="I325" s="123"/>
    </row>
    <row r="326" spans="3:9" s="109" customFormat="1" ht="15" customHeight="1" x14ac:dyDescent="0.25">
      <c r="C326" s="123"/>
      <c r="D326" s="123"/>
      <c r="E326" s="123"/>
      <c r="F326" s="123"/>
      <c r="G326" s="123"/>
      <c r="H326" s="123"/>
      <c r="I326" s="123"/>
    </row>
    <row r="327" spans="3:9" s="124" customFormat="1" ht="15" customHeight="1" x14ac:dyDescent="0.25">
      <c r="C327" s="125"/>
      <c r="D327" s="125"/>
      <c r="E327" s="125"/>
      <c r="F327" s="125"/>
      <c r="G327" s="125"/>
      <c r="H327" s="125"/>
      <c r="I327" s="125"/>
    </row>
    <row r="328" spans="3:9" s="124" customFormat="1" ht="15" customHeight="1" x14ac:dyDescent="0.25">
      <c r="C328" s="125"/>
      <c r="D328" s="125"/>
      <c r="E328" s="125"/>
      <c r="F328" s="125"/>
      <c r="G328" s="125"/>
      <c r="H328" s="125"/>
      <c r="I328" s="125"/>
    </row>
    <row r="329" spans="3:9" s="124" customFormat="1" ht="15" customHeight="1" x14ac:dyDescent="0.25">
      <c r="C329" s="125"/>
      <c r="D329" s="125"/>
      <c r="E329" s="125"/>
      <c r="F329" s="125"/>
      <c r="G329" s="125"/>
      <c r="H329" s="125"/>
      <c r="I329" s="125"/>
    </row>
    <row r="330" spans="3:9" s="124" customFormat="1" ht="15" customHeight="1" x14ac:dyDescent="0.25">
      <c r="C330" s="125"/>
      <c r="D330" s="125"/>
      <c r="E330" s="125"/>
      <c r="F330" s="125"/>
      <c r="G330" s="125"/>
      <c r="H330" s="125"/>
      <c r="I330" s="125"/>
    </row>
    <row r="331" spans="3:9" s="124" customFormat="1" ht="15" customHeight="1" x14ac:dyDescent="0.25">
      <c r="C331" s="125"/>
      <c r="D331" s="125"/>
      <c r="E331" s="125"/>
      <c r="F331" s="125"/>
      <c r="G331" s="125"/>
      <c r="H331" s="125"/>
      <c r="I331" s="125"/>
    </row>
    <row r="332" spans="3:9" s="124" customFormat="1" ht="15" customHeight="1" x14ac:dyDescent="0.25">
      <c r="C332" s="125"/>
      <c r="D332" s="125"/>
      <c r="E332" s="125"/>
      <c r="F332" s="125"/>
      <c r="G332" s="125"/>
      <c r="H332" s="125"/>
      <c r="I332" s="125"/>
    </row>
    <row r="333" spans="3:9" s="124" customFormat="1" ht="15" customHeight="1" x14ac:dyDescent="0.25">
      <c r="C333" s="125"/>
      <c r="D333" s="125"/>
      <c r="E333" s="125"/>
      <c r="F333" s="125"/>
      <c r="G333" s="125"/>
      <c r="H333" s="125"/>
      <c r="I333" s="125"/>
    </row>
    <row r="334" spans="3:9" s="124" customFormat="1" ht="15" customHeight="1" x14ac:dyDescent="0.25">
      <c r="C334" s="125"/>
      <c r="D334" s="125"/>
      <c r="E334" s="125"/>
      <c r="F334" s="125"/>
      <c r="G334" s="125"/>
      <c r="H334" s="125"/>
      <c r="I334" s="125"/>
    </row>
    <row r="335" spans="3:9" s="124" customFormat="1" ht="15" customHeight="1" x14ac:dyDescent="0.25">
      <c r="C335" s="125"/>
      <c r="D335" s="125"/>
      <c r="E335" s="125"/>
      <c r="F335" s="125"/>
      <c r="G335" s="125"/>
      <c r="H335" s="125"/>
      <c r="I335" s="125"/>
    </row>
    <row r="336" spans="3:9" s="124" customFormat="1" ht="15" customHeight="1" x14ac:dyDescent="0.25">
      <c r="C336" s="125"/>
      <c r="D336" s="125"/>
      <c r="E336" s="125"/>
      <c r="F336" s="125"/>
      <c r="G336" s="125"/>
      <c r="H336" s="125"/>
      <c r="I336" s="125"/>
    </row>
    <row r="337" spans="3:9" s="124" customFormat="1" ht="15" customHeight="1" x14ac:dyDescent="0.25">
      <c r="C337" s="125"/>
      <c r="D337" s="125"/>
      <c r="E337" s="125"/>
      <c r="F337" s="125"/>
      <c r="G337" s="125"/>
      <c r="H337" s="125"/>
      <c r="I337" s="125"/>
    </row>
    <row r="338" spans="3:9" s="124" customFormat="1" ht="15" customHeight="1" x14ac:dyDescent="0.25">
      <c r="C338" s="125"/>
      <c r="D338" s="125"/>
      <c r="E338" s="125"/>
      <c r="F338" s="125"/>
      <c r="G338" s="125"/>
      <c r="H338" s="125"/>
      <c r="I338" s="125"/>
    </row>
    <row r="339" spans="3:9" s="124" customFormat="1" ht="15" customHeight="1" x14ac:dyDescent="0.25">
      <c r="C339" s="125"/>
      <c r="D339" s="125"/>
      <c r="E339" s="125"/>
      <c r="F339" s="125"/>
      <c r="G339" s="125"/>
      <c r="H339" s="125"/>
      <c r="I339" s="125"/>
    </row>
    <row r="340" spans="3:9" s="124" customFormat="1" ht="15" customHeight="1" x14ac:dyDescent="0.25">
      <c r="C340" s="125"/>
      <c r="D340" s="125"/>
      <c r="E340" s="125"/>
      <c r="F340" s="125"/>
      <c r="G340" s="125"/>
      <c r="H340" s="125"/>
      <c r="I340" s="125"/>
    </row>
    <row r="341" spans="3:9" s="124" customFormat="1" ht="15" customHeight="1" x14ac:dyDescent="0.25">
      <c r="C341" s="125"/>
      <c r="D341" s="125"/>
      <c r="E341" s="125"/>
      <c r="F341" s="125"/>
      <c r="G341" s="125"/>
      <c r="H341" s="125"/>
      <c r="I341" s="125"/>
    </row>
    <row r="342" spans="3:9" s="124" customFormat="1" ht="15" customHeight="1" x14ac:dyDescent="0.25">
      <c r="C342" s="125"/>
      <c r="D342" s="125"/>
      <c r="E342" s="125"/>
      <c r="F342" s="125"/>
      <c r="G342" s="125"/>
      <c r="H342" s="125"/>
      <c r="I342" s="125"/>
    </row>
    <row r="343" spans="3:9" s="124" customFormat="1" ht="15" customHeight="1" x14ac:dyDescent="0.25">
      <c r="C343" s="125"/>
      <c r="D343" s="125"/>
      <c r="E343" s="125"/>
      <c r="F343" s="125"/>
      <c r="G343" s="125"/>
      <c r="H343" s="125"/>
      <c r="I343" s="125"/>
    </row>
    <row r="344" spans="3:9" s="124" customFormat="1" ht="15" customHeight="1" x14ac:dyDescent="0.25">
      <c r="C344" s="125"/>
      <c r="D344" s="125"/>
      <c r="E344" s="125"/>
      <c r="F344" s="125"/>
      <c r="G344" s="125"/>
      <c r="H344" s="125"/>
      <c r="I344" s="125"/>
    </row>
    <row r="345" spans="3:9" s="124" customFormat="1" ht="15" customHeight="1" x14ac:dyDescent="0.25">
      <c r="C345" s="125"/>
      <c r="D345" s="125"/>
      <c r="E345" s="125"/>
      <c r="F345" s="125"/>
      <c r="G345" s="125"/>
      <c r="H345" s="125"/>
      <c r="I345" s="125"/>
    </row>
    <row r="346" spans="3:9" s="124" customFormat="1" ht="15" customHeight="1" x14ac:dyDescent="0.25">
      <c r="C346" s="125"/>
      <c r="D346" s="125"/>
      <c r="E346" s="125"/>
      <c r="F346" s="125"/>
      <c r="G346" s="125"/>
      <c r="H346" s="125"/>
      <c r="I346" s="125"/>
    </row>
    <row r="347" spans="3:9" s="124" customFormat="1" ht="15" customHeight="1" x14ac:dyDescent="0.25">
      <c r="C347" s="125"/>
      <c r="D347" s="125"/>
      <c r="E347" s="125"/>
      <c r="F347" s="125"/>
      <c r="G347" s="125"/>
      <c r="H347" s="125"/>
      <c r="I347" s="125"/>
    </row>
    <row r="348" spans="3:9" s="124" customFormat="1" ht="15" customHeight="1" x14ac:dyDescent="0.25">
      <c r="C348" s="125"/>
      <c r="D348" s="125"/>
      <c r="E348" s="125"/>
      <c r="F348" s="125"/>
      <c r="G348" s="125"/>
      <c r="H348" s="125"/>
      <c r="I348" s="125"/>
    </row>
    <row r="349" spans="3:9" s="124" customFormat="1" ht="15" customHeight="1" x14ac:dyDescent="0.25">
      <c r="C349" s="125"/>
      <c r="D349" s="125"/>
      <c r="E349" s="125"/>
      <c r="F349" s="125"/>
      <c r="G349" s="125"/>
      <c r="H349" s="125"/>
      <c r="I349" s="125"/>
    </row>
    <row r="350" spans="3:9" s="124" customFormat="1" ht="15" customHeight="1" x14ac:dyDescent="0.25">
      <c r="C350" s="125"/>
      <c r="D350" s="125"/>
      <c r="E350" s="125"/>
      <c r="F350" s="125"/>
      <c r="G350" s="125"/>
      <c r="H350" s="125"/>
      <c r="I350" s="125"/>
    </row>
    <row r="351" spans="3:9" s="124" customFormat="1" ht="15" customHeight="1" x14ac:dyDescent="0.25">
      <c r="C351" s="125"/>
      <c r="D351" s="125"/>
      <c r="E351" s="125"/>
      <c r="F351" s="125"/>
      <c r="G351" s="125"/>
      <c r="H351" s="125"/>
      <c r="I351" s="125"/>
    </row>
    <row r="352" spans="3:9" s="124" customFormat="1" ht="15" customHeight="1" x14ac:dyDescent="0.25">
      <c r="C352" s="125"/>
      <c r="D352" s="125"/>
      <c r="E352" s="125"/>
      <c r="F352" s="125"/>
      <c r="G352" s="125"/>
      <c r="H352" s="125"/>
      <c r="I352" s="125"/>
    </row>
    <row r="353" spans="3:9" s="124" customFormat="1" ht="15" customHeight="1" x14ac:dyDescent="0.25">
      <c r="C353" s="125"/>
      <c r="D353" s="125"/>
      <c r="E353" s="125"/>
      <c r="F353" s="125"/>
      <c r="G353" s="125"/>
      <c r="H353" s="125"/>
      <c r="I353" s="125"/>
    </row>
    <row r="354" spans="3:9" s="124" customFormat="1" ht="15" customHeight="1" x14ac:dyDescent="0.25">
      <c r="C354" s="125"/>
      <c r="D354" s="125"/>
      <c r="E354" s="125"/>
      <c r="F354" s="125"/>
      <c r="G354" s="125"/>
      <c r="H354" s="125"/>
      <c r="I354" s="125"/>
    </row>
    <row r="355" spans="3:9" s="124" customFormat="1" ht="15" customHeight="1" x14ac:dyDescent="0.25">
      <c r="C355" s="125"/>
      <c r="D355" s="125"/>
      <c r="E355" s="125"/>
      <c r="F355" s="125"/>
      <c r="G355" s="125"/>
      <c r="H355" s="125"/>
      <c r="I355" s="125"/>
    </row>
    <row r="356" spans="3:9" s="124" customFormat="1" ht="15" customHeight="1" x14ac:dyDescent="0.25">
      <c r="C356" s="125"/>
      <c r="D356" s="125"/>
      <c r="E356" s="125"/>
      <c r="F356" s="125"/>
      <c r="G356" s="125"/>
      <c r="H356" s="125"/>
      <c r="I356" s="125"/>
    </row>
    <row r="357" spans="3:9" s="124" customFormat="1" ht="15" customHeight="1" x14ac:dyDescent="0.25">
      <c r="C357" s="125"/>
      <c r="D357" s="125"/>
      <c r="E357" s="125"/>
      <c r="F357" s="125"/>
      <c r="G357" s="125"/>
      <c r="H357" s="125"/>
      <c r="I357" s="125"/>
    </row>
    <row r="358" spans="3:9" s="124" customFormat="1" ht="15" customHeight="1" x14ac:dyDescent="0.25">
      <c r="C358" s="125"/>
      <c r="D358" s="125"/>
      <c r="E358" s="125"/>
      <c r="F358" s="125"/>
      <c r="G358" s="125"/>
      <c r="H358" s="125"/>
      <c r="I358" s="125"/>
    </row>
    <row r="359" spans="3:9" s="124" customFormat="1" ht="15" customHeight="1" x14ac:dyDescent="0.25">
      <c r="C359" s="125"/>
      <c r="D359" s="125"/>
      <c r="E359" s="125"/>
      <c r="F359" s="125"/>
      <c r="G359" s="125"/>
      <c r="H359" s="125"/>
      <c r="I359" s="125"/>
    </row>
    <row r="360" spans="3:9" s="124" customFormat="1" ht="15" customHeight="1" x14ac:dyDescent="0.25">
      <c r="C360" s="125"/>
      <c r="D360" s="125"/>
      <c r="E360" s="125"/>
      <c r="F360" s="125"/>
      <c r="G360" s="125"/>
      <c r="H360" s="125"/>
      <c r="I360" s="125"/>
    </row>
    <row r="361" spans="3:9" s="124" customFormat="1" ht="15" customHeight="1" x14ac:dyDescent="0.25">
      <c r="C361" s="125"/>
      <c r="D361" s="125"/>
      <c r="E361" s="125"/>
      <c r="F361" s="125"/>
      <c r="G361" s="125"/>
      <c r="H361" s="125"/>
      <c r="I361" s="125"/>
    </row>
    <row r="362" spans="3:9" s="124" customFormat="1" ht="15" customHeight="1" x14ac:dyDescent="0.25">
      <c r="C362" s="125"/>
      <c r="D362" s="125"/>
      <c r="E362" s="125"/>
      <c r="F362" s="125"/>
      <c r="G362" s="125"/>
      <c r="H362" s="125"/>
      <c r="I362" s="125"/>
    </row>
    <row r="363" spans="3:9" s="124" customFormat="1" ht="15" customHeight="1" x14ac:dyDescent="0.25">
      <c r="C363" s="125"/>
      <c r="D363" s="125"/>
      <c r="E363" s="125"/>
      <c r="F363" s="125"/>
      <c r="G363" s="125"/>
      <c r="H363" s="125"/>
      <c r="I363" s="125"/>
    </row>
    <row r="364" spans="3:9" s="124" customFormat="1" ht="15" customHeight="1" x14ac:dyDescent="0.25">
      <c r="C364" s="125"/>
      <c r="D364" s="125"/>
      <c r="E364" s="125"/>
      <c r="F364" s="125"/>
      <c r="G364" s="125"/>
      <c r="H364" s="125"/>
      <c r="I364" s="125"/>
    </row>
  </sheetData>
  <sheetProtection algorithmName="SHA-512" hashValue="99nJAIqjAPLuhm2ntPjmpP0bqjpZ26qUHNPuzQgI4+v5uMBYSRCQjiaUpHheuSme3FtRTrfTHwNk2tbMrEZO3A==" saltValue="aWH5+XCBcoOGx3vVfGZLzA==" spinCount="100000" sheet="1" objects="1" scenarios="1"/>
  <mergeCells count="18">
    <mergeCell ref="V11:X12"/>
    <mergeCell ref="A14:A16"/>
    <mergeCell ref="A8:X8"/>
    <mergeCell ref="A9:X9"/>
    <mergeCell ref="A11:A13"/>
    <mergeCell ref="B11:B13"/>
    <mergeCell ref="C11:C13"/>
    <mergeCell ref="D11:F12"/>
    <mergeCell ref="G11:I12"/>
    <mergeCell ref="J11:M12"/>
    <mergeCell ref="N11:P12"/>
    <mergeCell ref="Q11:U12"/>
    <mergeCell ref="A7:X7"/>
    <mergeCell ref="A1:X1"/>
    <mergeCell ref="A2:X2"/>
    <mergeCell ref="A3:X3"/>
    <mergeCell ref="A4:X4"/>
    <mergeCell ref="A5:X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4"/>
  <sheetViews>
    <sheetView workbookViewId="0">
      <selection activeCell="J34" sqref="J34"/>
    </sheetView>
  </sheetViews>
  <sheetFormatPr defaultRowHeight="12.75" x14ac:dyDescent="0.25"/>
  <cols>
    <col min="1" max="1" width="24.28515625" style="126" customWidth="1"/>
    <col min="2" max="2" width="9.7109375" style="126" customWidth="1"/>
    <col min="3" max="3" width="10.7109375" style="127" customWidth="1"/>
    <col min="4" max="9" width="11.7109375" style="127" customWidth="1"/>
    <col min="10" max="14" width="11.7109375" style="126" customWidth="1"/>
    <col min="15" max="15" width="13.7109375" style="126" customWidth="1"/>
    <col min="16" max="24" width="11.7109375" style="126" customWidth="1"/>
    <col min="25" max="256" width="9.140625" style="126"/>
    <col min="257" max="257" width="24.28515625" style="126" customWidth="1"/>
    <col min="258" max="258" width="9.7109375" style="126" customWidth="1"/>
    <col min="259" max="259" width="10.7109375" style="126" customWidth="1"/>
    <col min="260" max="270" width="11.7109375" style="126" customWidth="1"/>
    <col min="271" max="271" width="13.7109375" style="126" customWidth="1"/>
    <col min="272" max="280" width="11.7109375" style="126" customWidth="1"/>
    <col min="281" max="512" width="9.140625" style="126"/>
    <col min="513" max="513" width="24.28515625" style="126" customWidth="1"/>
    <col min="514" max="514" width="9.7109375" style="126" customWidth="1"/>
    <col min="515" max="515" width="10.7109375" style="126" customWidth="1"/>
    <col min="516" max="526" width="11.7109375" style="126" customWidth="1"/>
    <col min="527" max="527" width="13.7109375" style="126" customWidth="1"/>
    <col min="528" max="536" width="11.7109375" style="126" customWidth="1"/>
    <col min="537" max="768" width="9.140625" style="126"/>
    <col min="769" max="769" width="24.28515625" style="126" customWidth="1"/>
    <col min="770" max="770" width="9.7109375" style="126" customWidth="1"/>
    <col min="771" max="771" width="10.7109375" style="126" customWidth="1"/>
    <col min="772" max="782" width="11.7109375" style="126" customWidth="1"/>
    <col min="783" max="783" width="13.7109375" style="126" customWidth="1"/>
    <col min="784" max="792" width="11.7109375" style="126" customWidth="1"/>
    <col min="793" max="1024" width="9.140625" style="126"/>
    <col min="1025" max="1025" width="24.28515625" style="126" customWidth="1"/>
    <col min="1026" max="1026" width="9.7109375" style="126" customWidth="1"/>
    <col min="1027" max="1027" width="10.7109375" style="126" customWidth="1"/>
    <col min="1028" max="1038" width="11.7109375" style="126" customWidth="1"/>
    <col min="1039" max="1039" width="13.7109375" style="126" customWidth="1"/>
    <col min="1040" max="1048" width="11.7109375" style="126" customWidth="1"/>
    <col min="1049" max="1280" width="9.140625" style="126"/>
    <col min="1281" max="1281" width="24.28515625" style="126" customWidth="1"/>
    <col min="1282" max="1282" width="9.7109375" style="126" customWidth="1"/>
    <col min="1283" max="1283" width="10.7109375" style="126" customWidth="1"/>
    <col min="1284" max="1294" width="11.7109375" style="126" customWidth="1"/>
    <col min="1295" max="1295" width="13.7109375" style="126" customWidth="1"/>
    <col min="1296" max="1304" width="11.7109375" style="126" customWidth="1"/>
    <col min="1305" max="1536" width="9.140625" style="126"/>
    <col min="1537" max="1537" width="24.28515625" style="126" customWidth="1"/>
    <col min="1538" max="1538" width="9.7109375" style="126" customWidth="1"/>
    <col min="1539" max="1539" width="10.7109375" style="126" customWidth="1"/>
    <col min="1540" max="1550" width="11.7109375" style="126" customWidth="1"/>
    <col min="1551" max="1551" width="13.7109375" style="126" customWidth="1"/>
    <col min="1552" max="1560" width="11.7109375" style="126" customWidth="1"/>
    <col min="1561" max="1792" width="9.140625" style="126"/>
    <col min="1793" max="1793" width="24.28515625" style="126" customWidth="1"/>
    <col min="1794" max="1794" width="9.7109375" style="126" customWidth="1"/>
    <col min="1795" max="1795" width="10.7109375" style="126" customWidth="1"/>
    <col min="1796" max="1806" width="11.7109375" style="126" customWidth="1"/>
    <col min="1807" max="1807" width="13.7109375" style="126" customWidth="1"/>
    <col min="1808" max="1816" width="11.7109375" style="126" customWidth="1"/>
    <col min="1817" max="2048" width="9.140625" style="126"/>
    <col min="2049" max="2049" width="24.28515625" style="126" customWidth="1"/>
    <col min="2050" max="2050" width="9.7109375" style="126" customWidth="1"/>
    <col min="2051" max="2051" width="10.7109375" style="126" customWidth="1"/>
    <col min="2052" max="2062" width="11.7109375" style="126" customWidth="1"/>
    <col min="2063" max="2063" width="13.7109375" style="126" customWidth="1"/>
    <col min="2064" max="2072" width="11.7109375" style="126" customWidth="1"/>
    <col min="2073" max="2304" width="9.140625" style="126"/>
    <col min="2305" max="2305" width="24.28515625" style="126" customWidth="1"/>
    <col min="2306" max="2306" width="9.7109375" style="126" customWidth="1"/>
    <col min="2307" max="2307" width="10.7109375" style="126" customWidth="1"/>
    <col min="2308" max="2318" width="11.7109375" style="126" customWidth="1"/>
    <col min="2319" max="2319" width="13.7109375" style="126" customWidth="1"/>
    <col min="2320" max="2328" width="11.7109375" style="126" customWidth="1"/>
    <col min="2329" max="2560" width="9.140625" style="126"/>
    <col min="2561" max="2561" width="24.28515625" style="126" customWidth="1"/>
    <col min="2562" max="2562" width="9.7109375" style="126" customWidth="1"/>
    <col min="2563" max="2563" width="10.7109375" style="126" customWidth="1"/>
    <col min="2564" max="2574" width="11.7109375" style="126" customWidth="1"/>
    <col min="2575" max="2575" width="13.7109375" style="126" customWidth="1"/>
    <col min="2576" max="2584" width="11.7109375" style="126" customWidth="1"/>
    <col min="2585" max="2816" width="9.140625" style="126"/>
    <col min="2817" max="2817" width="24.28515625" style="126" customWidth="1"/>
    <col min="2818" max="2818" width="9.7109375" style="126" customWidth="1"/>
    <col min="2819" max="2819" width="10.7109375" style="126" customWidth="1"/>
    <col min="2820" max="2830" width="11.7109375" style="126" customWidth="1"/>
    <col min="2831" max="2831" width="13.7109375" style="126" customWidth="1"/>
    <col min="2832" max="2840" width="11.7109375" style="126" customWidth="1"/>
    <col min="2841" max="3072" width="9.140625" style="126"/>
    <col min="3073" max="3073" width="24.28515625" style="126" customWidth="1"/>
    <col min="3074" max="3074" width="9.7109375" style="126" customWidth="1"/>
    <col min="3075" max="3075" width="10.7109375" style="126" customWidth="1"/>
    <col min="3076" max="3086" width="11.7109375" style="126" customWidth="1"/>
    <col min="3087" max="3087" width="13.7109375" style="126" customWidth="1"/>
    <col min="3088" max="3096" width="11.7109375" style="126" customWidth="1"/>
    <col min="3097" max="3328" width="9.140625" style="126"/>
    <col min="3329" max="3329" width="24.28515625" style="126" customWidth="1"/>
    <col min="3330" max="3330" width="9.7109375" style="126" customWidth="1"/>
    <col min="3331" max="3331" width="10.7109375" style="126" customWidth="1"/>
    <col min="3332" max="3342" width="11.7109375" style="126" customWidth="1"/>
    <col min="3343" max="3343" width="13.7109375" style="126" customWidth="1"/>
    <col min="3344" max="3352" width="11.7109375" style="126" customWidth="1"/>
    <col min="3353" max="3584" width="9.140625" style="126"/>
    <col min="3585" max="3585" width="24.28515625" style="126" customWidth="1"/>
    <col min="3586" max="3586" width="9.7109375" style="126" customWidth="1"/>
    <col min="3587" max="3587" width="10.7109375" style="126" customWidth="1"/>
    <col min="3588" max="3598" width="11.7109375" style="126" customWidth="1"/>
    <col min="3599" max="3599" width="13.7109375" style="126" customWidth="1"/>
    <col min="3600" max="3608" width="11.7109375" style="126" customWidth="1"/>
    <col min="3609" max="3840" width="9.140625" style="126"/>
    <col min="3841" max="3841" width="24.28515625" style="126" customWidth="1"/>
    <col min="3842" max="3842" width="9.7109375" style="126" customWidth="1"/>
    <col min="3843" max="3843" width="10.7109375" style="126" customWidth="1"/>
    <col min="3844" max="3854" width="11.7109375" style="126" customWidth="1"/>
    <col min="3855" max="3855" width="13.7109375" style="126" customWidth="1"/>
    <col min="3856" max="3864" width="11.7109375" style="126" customWidth="1"/>
    <col min="3865" max="4096" width="9.140625" style="126"/>
    <col min="4097" max="4097" width="24.28515625" style="126" customWidth="1"/>
    <col min="4098" max="4098" width="9.7109375" style="126" customWidth="1"/>
    <col min="4099" max="4099" width="10.7109375" style="126" customWidth="1"/>
    <col min="4100" max="4110" width="11.7109375" style="126" customWidth="1"/>
    <col min="4111" max="4111" width="13.7109375" style="126" customWidth="1"/>
    <col min="4112" max="4120" width="11.7109375" style="126" customWidth="1"/>
    <col min="4121" max="4352" width="9.140625" style="126"/>
    <col min="4353" max="4353" width="24.28515625" style="126" customWidth="1"/>
    <col min="4354" max="4354" width="9.7109375" style="126" customWidth="1"/>
    <col min="4355" max="4355" width="10.7109375" style="126" customWidth="1"/>
    <col min="4356" max="4366" width="11.7109375" style="126" customWidth="1"/>
    <col min="4367" max="4367" width="13.7109375" style="126" customWidth="1"/>
    <col min="4368" max="4376" width="11.7109375" style="126" customWidth="1"/>
    <col min="4377" max="4608" width="9.140625" style="126"/>
    <col min="4609" max="4609" width="24.28515625" style="126" customWidth="1"/>
    <col min="4610" max="4610" width="9.7109375" style="126" customWidth="1"/>
    <col min="4611" max="4611" width="10.7109375" style="126" customWidth="1"/>
    <col min="4612" max="4622" width="11.7109375" style="126" customWidth="1"/>
    <col min="4623" max="4623" width="13.7109375" style="126" customWidth="1"/>
    <col min="4624" max="4632" width="11.7109375" style="126" customWidth="1"/>
    <col min="4633" max="4864" width="9.140625" style="126"/>
    <col min="4865" max="4865" width="24.28515625" style="126" customWidth="1"/>
    <col min="4866" max="4866" width="9.7109375" style="126" customWidth="1"/>
    <col min="4867" max="4867" width="10.7109375" style="126" customWidth="1"/>
    <col min="4868" max="4878" width="11.7109375" style="126" customWidth="1"/>
    <col min="4879" max="4879" width="13.7109375" style="126" customWidth="1"/>
    <col min="4880" max="4888" width="11.7109375" style="126" customWidth="1"/>
    <col min="4889" max="5120" width="9.140625" style="126"/>
    <col min="5121" max="5121" width="24.28515625" style="126" customWidth="1"/>
    <col min="5122" max="5122" width="9.7109375" style="126" customWidth="1"/>
    <col min="5123" max="5123" width="10.7109375" style="126" customWidth="1"/>
    <col min="5124" max="5134" width="11.7109375" style="126" customWidth="1"/>
    <col min="5135" max="5135" width="13.7109375" style="126" customWidth="1"/>
    <col min="5136" max="5144" width="11.7109375" style="126" customWidth="1"/>
    <col min="5145" max="5376" width="9.140625" style="126"/>
    <col min="5377" max="5377" width="24.28515625" style="126" customWidth="1"/>
    <col min="5378" max="5378" width="9.7109375" style="126" customWidth="1"/>
    <col min="5379" max="5379" width="10.7109375" style="126" customWidth="1"/>
    <col min="5380" max="5390" width="11.7109375" style="126" customWidth="1"/>
    <col min="5391" max="5391" width="13.7109375" style="126" customWidth="1"/>
    <col min="5392" max="5400" width="11.7109375" style="126" customWidth="1"/>
    <col min="5401" max="5632" width="9.140625" style="126"/>
    <col min="5633" max="5633" width="24.28515625" style="126" customWidth="1"/>
    <col min="5634" max="5634" width="9.7109375" style="126" customWidth="1"/>
    <col min="5635" max="5635" width="10.7109375" style="126" customWidth="1"/>
    <col min="5636" max="5646" width="11.7109375" style="126" customWidth="1"/>
    <col min="5647" max="5647" width="13.7109375" style="126" customWidth="1"/>
    <col min="5648" max="5656" width="11.7109375" style="126" customWidth="1"/>
    <col min="5657" max="5888" width="9.140625" style="126"/>
    <col min="5889" max="5889" width="24.28515625" style="126" customWidth="1"/>
    <col min="5890" max="5890" width="9.7109375" style="126" customWidth="1"/>
    <col min="5891" max="5891" width="10.7109375" style="126" customWidth="1"/>
    <col min="5892" max="5902" width="11.7109375" style="126" customWidth="1"/>
    <col min="5903" max="5903" width="13.7109375" style="126" customWidth="1"/>
    <col min="5904" max="5912" width="11.7109375" style="126" customWidth="1"/>
    <col min="5913" max="6144" width="9.140625" style="126"/>
    <col min="6145" max="6145" width="24.28515625" style="126" customWidth="1"/>
    <col min="6146" max="6146" width="9.7109375" style="126" customWidth="1"/>
    <col min="6147" max="6147" width="10.7109375" style="126" customWidth="1"/>
    <col min="6148" max="6158" width="11.7109375" style="126" customWidth="1"/>
    <col min="6159" max="6159" width="13.7109375" style="126" customWidth="1"/>
    <col min="6160" max="6168" width="11.7109375" style="126" customWidth="1"/>
    <col min="6169" max="6400" width="9.140625" style="126"/>
    <col min="6401" max="6401" width="24.28515625" style="126" customWidth="1"/>
    <col min="6402" max="6402" width="9.7109375" style="126" customWidth="1"/>
    <col min="6403" max="6403" width="10.7109375" style="126" customWidth="1"/>
    <col min="6404" max="6414" width="11.7109375" style="126" customWidth="1"/>
    <col min="6415" max="6415" width="13.7109375" style="126" customWidth="1"/>
    <col min="6416" max="6424" width="11.7109375" style="126" customWidth="1"/>
    <col min="6425" max="6656" width="9.140625" style="126"/>
    <col min="6657" max="6657" width="24.28515625" style="126" customWidth="1"/>
    <col min="6658" max="6658" width="9.7109375" style="126" customWidth="1"/>
    <col min="6659" max="6659" width="10.7109375" style="126" customWidth="1"/>
    <col min="6660" max="6670" width="11.7109375" style="126" customWidth="1"/>
    <col min="6671" max="6671" width="13.7109375" style="126" customWidth="1"/>
    <col min="6672" max="6680" width="11.7109375" style="126" customWidth="1"/>
    <col min="6681" max="6912" width="9.140625" style="126"/>
    <col min="6913" max="6913" width="24.28515625" style="126" customWidth="1"/>
    <col min="6914" max="6914" width="9.7109375" style="126" customWidth="1"/>
    <col min="6915" max="6915" width="10.7109375" style="126" customWidth="1"/>
    <col min="6916" max="6926" width="11.7109375" style="126" customWidth="1"/>
    <col min="6927" max="6927" width="13.7109375" style="126" customWidth="1"/>
    <col min="6928" max="6936" width="11.7109375" style="126" customWidth="1"/>
    <col min="6937" max="7168" width="9.140625" style="126"/>
    <col min="7169" max="7169" width="24.28515625" style="126" customWidth="1"/>
    <col min="7170" max="7170" width="9.7109375" style="126" customWidth="1"/>
    <col min="7171" max="7171" width="10.7109375" style="126" customWidth="1"/>
    <col min="7172" max="7182" width="11.7109375" style="126" customWidth="1"/>
    <col min="7183" max="7183" width="13.7109375" style="126" customWidth="1"/>
    <col min="7184" max="7192" width="11.7109375" style="126" customWidth="1"/>
    <col min="7193" max="7424" width="9.140625" style="126"/>
    <col min="7425" max="7425" width="24.28515625" style="126" customWidth="1"/>
    <col min="7426" max="7426" width="9.7109375" style="126" customWidth="1"/>
    <col min="7427" max="7427" width="10.7109375" style="126" customWidth="1"/>
    <col min="7428" max="7438" width="11.7109375" style="126" customWidth="1"/>
    <col min="7439" max="7439" width="13.7109375" style="126" customWidth="1"/>
    <col min="7440" max="7448" width="11.7109375" style="126" customWidth="1"/>
    <col min="7449" max="7680" width="9.140625" style="126"/>
    <col min="7681" max="7681" width="24.28515625" style="126" customWidth="1"/>
    <col min="7682" max="7682" width="9.7109375" style="126" customWidth="1"/>
    <col min="7683" max="7683" width="10.7109375" style="126" customWidth="1"/>
    <col min="7684" max="7694" width="11.7109375" style="126" customWidth="1"/>
    <col min="7695" max="7695" width="13.7109375" style="126" customWidth="1"/>
    <col min="7696" max="7704" width="11.7109375" style="126" customWidth="1"/>
    <col min="7705" max="7936" width="9.140625" style="126"/>
    <col min="7937" max="7937" width="24.28515625" style="126" customWidth="1"/>
    <col min="7938" max="7938" width="9.7109375" style="126" customWidth="1"/>
    <col min="7939" max="7939" width="10.7109375" style="126" customWidth="1"/>
    <col min="7940" max="7950" width="11.7109375" style="126" customWidth="1"/>
    <col min="7951" max="7951" width="13.7109375" style="126" customWidth="1"/>
    <col min="7952" max="7960" width="11.7109375" style="126" customWidth="1"/>
    <col min="7961" max="8192" width="9.140625" style="126"/>
    <col min="8193" max="8193" width="24.28515625" style="126" customWidth="1"/>
    <col min="8194" max="8194" width="9.7109375" style="126" customWidth="1"/>
    <col min="8195" max="8195" width="10.7109375" style="126" customWidth="1"/>
    <col min="8196" max="8206" width="11.7109375" style="126" customWidth="1"/>
    <col min="8207" max="8207" width="13.7109375" style="126" customWidth="1"/>
    <col min="8208" max="8216" width="11.7109375" style="126" customWidth="1"/>
    <col min="8217" max="8448" width="9.140625" style="126"/>
    <col min="8449" max="8449" width="24.28515625" style="126" customWidth="1"/>
    <col min="8450" max="8450" width="9.7109375" style="126" customWidth="1"/>
    <col min="8451" max="8451" width="10.7109375" style="126" customWidth="1"/>
    <col min="8452" max="8462" width="11.7109375" style="126" customWidth="1"/>
    <col min="8463" max="8463" width="13.7109375" style="126" customWidth="1"/>
    <col min="8464" max="8472" width="11.7109375" style="126" customWidth="1"/>
    <col min="8473" max="8704" width="9.140625" style="126"/>
    <col min="8705" max="8705" width="24.28515625" style="126" customWidth="1"/>
    <col min="8706" max="8706" width="9.7109375" style="126" customWidth="1"/>
    <col min="8707" max="8707" width="10.7109375" style="126" customWidth="1"/>
    <col min="8708" max="8718" width="11.7109375" style="126" customWidth="1"/>
    <col min="8719" max="8719" width="13.7109375" style="126" customWidth="1"/>
    <col min="8720" max="8728" width="11.7109375" style="126" customWidth="1"/>
    <col min="8729" max="8960" width="9.140625" style="126"/>
    <col min="8961" max="8961" width="24.28515625" style="126" customWidth="1"/>
    <col min="8962" max="8962" width="9.7109375" style="126" customWidth="1"/>
    <col min="8963" max="8963" width="10.7109375" style="126" customWidth="1"/>
    <col min="8964" max="8974" width="11.7109375" style="126" customWidth="1"/>
    <col min="8975" max="8975" width="13.7109375" style="126" customWidth="1"/>
    <col min="8976" max="8984" width="11.7109375" style="126" customWidth="1"/>
    <col min="8985" max="9216" width="9.140625" style="126"/>
    <col min="9217" max="9217" width="24.28515625" style="126" customWidth="1"/>
    <col min="9218" max="9218" width="9.7109375" style="126" customWidth="1"/>
    <col min="9219" max="9219" width="10.7109375" style="126" customWidth="1"/>
    <col min="9220" max="9230" width="11.7109375" style="126" customWidth="1"/>
    <col min="9231" max="9231" width="13.7109375" style="126" customWidth="1"/>
    <col min="9232" max="9240" width="11.7109375" style="126" customWidth="1"/>
    <col min="9241" max="9472" width="9.140625" style="126"/>
    <col min="9473" max="9473" width="24.28515625" style="126" customWidth="1"/>
    <col min="9474" max="9474" width="9.7109375" style="126" customWidth="1"/>
    <col min="9475" max="9475" width="10.7109375" style="126" customWidth="1"/>
    <col min="9476" max="9486" width="11.7109375" style="126" customWidth="1"/>
    <col min="9487" max="9487" width="13.7109375" style="126" customWidth="1"/>
    <col min="9488" max="9496" width="11.7109375" style="126" customWidth="1"/>
    <col min="9497" max="9728" width="9.140625" style="126"/>
    <col min="9729" max="9729" width="24.28515625" style="126" customWidth="1"/>
    <col min="9730" max="9730" width="9.7109375" style="126" customWidth="1"/>
    <col min="9731" max="9731" width="10.7109375" style="126" customWidth="1"/>
    <col min="9732" max="9742" width="11.7109375" style="126" customWidth="1"/>
    <col min="9743" max="9743" width="13.7109375" style="126" customWidth="1"/>
    <col min="9744" max="9752" width="11.7109375" style="126" customWidth="1"/>
    <col min="9753" max="9984" width="9.140625" style="126"/>
    <col min="9985" max="9985" width="24.28515625" style="126" customWidth="1"/>
    <col min="9986" max="9986" width="9.7109375" style="126" customWidth="1"/>
    <col min="9987" max="9987" width="10.7109375" style="126" customWidth="1"/>
    <col min="9988" max="9998" width="11.7109375" style="126" customWidth="1"/>
    <col min="9999" max="9999" width="13.7109375" style="126" customWidth="1"/>
    <col min="10000" max="10008" width="11.7109375" style="126" customWidth="1"/>
    <col min="10009" max="10240" width="9.140625" style="126"/>
    <col min="10241" max="10241" width="24.28515625" style="126" customWidth="1"/>
    <col min="10242" max="10242" width="9.7109375" style="126" customWidth="1"/>
    <col min="10243" max="10243" width="10.7109375" style="126" customWidth="1"/>
    <col min="10244" max="10254" width="11.7109375" style="126" customWidth="1"/>
    <col min="10255" max="10255" width="13.7109375" style="126" customWidth="1"/>
    <col min="10256" max="10264" width="11.7109375" style="126" customWidth="1"/>
    <col min="10265" max="10496" width="9.140625" style="126"/>
    <col min="10497" max="10497" width="24.28515625" style="126" customWidth="1"/>
    <col min="10498" max="10498" width="9.7109375" style="126" customWidth="1"/>
    <col min="10499" max="10499" width="10.7109375" style="126" customWidth="1"/>
    <col min="10500" max="10510" width="11.7109375" style="126" customWidth="1"/>
    <col min="10511" max="10511" width="13.7109375" style="126" customWidth="1"/>
    <col min="10512" max="10520" width="11.7109375" style="126" customWidth="1"/>
    <col min="10521" max="10752" width="9.140625" style="126"/>
    <col min="10753" max="10753" width="24.28515625" style="126" customWidth="1"/>
    <col min="10754" max="10754" width="9.7109375" style="126" customWidth="1"/>
    <col min="10755" max="10755" width="10.7109375" style="126" customWidth="1"/>
    <col min="10756" max="10766" width="11.7109375" style="126" customWidth="1"/>
    <col min="10767" max="10767" width="13.7109375" style="126" customWidth="1"/>
    <col min="10768" max="10776" width="11.7109375" style="126" customWidth="1"/>
    <col min="10777" max="11008" width="9.140625" style="126"/>
    <col min="11009" max="11009" width="24.28515625" style="126" customWidth="1"/>
    <col min="11010" max="11010" width="9.7109375" style="126" customWidth="1"/>
    <col min="11011" max="11011" width="10.7109375" style="126" customWidth="1"/>
    <col min="11012" max="11022" width="11.7109375" style="126" customWidth="1"/>
    <col min="11023" max="11023" width="13.7109375" style="126" customWidth="1"/>
    <col min="11024" max="11032" width="11.7109375" style="126" customWidth="1"/>
    <col min="11033" max="11264" width="9.140625" style="126"/>
    <col min="11265" max="11265" width="24.28515625" style="126" customWidth="1"/>
    <col min="11266" max="11266" width="9.7109375" style="126" customWidth="1"/>
    <col min="11267" max="11267" width="10.7109375" style="126" customWidth="1"/>
    <col min="11268" max="11278" width="11.7109375" style="126" customWidth="1"/>
    <col min="11279" max="11279" width="13.7109375" style="126" customWidth="1"/>
    <col min="11280" max="11288" width="11.7109375" style="126" customWidth="1"/>
    <col min="11289" max="11520" width="9.140625" style="126"/>
    <col min="11521" max="11521" width="24.28515625" style="126" customWidth="1"/>
    <col min="11522" max="11522" width="9.7109375" style="126" customWidth="1"/>
    <col min="11523" max="11523" width="10.7109375" style="126" customWidth="1"/>
    <col min="11524" max="11534" width="11.7109375" style="126" customWidth="1"/>
    <col min="11535" max="11535" width="13.7109375" style="126" customWidth="1"/>
    <col min="11536" max="11544" width="11.7109375" style="126" customWidth="1"/>
    <col min="11545" max="11776" width="9.140625" style="126"/>
    <col min="11777" max="11777" width="24.28515625" style="126" customWidth="1"/>
    <col min="11778" max="11778" width="9.7109375" style="126" customWidth="1"/>
    <col min="11779" max="11779" width="10.7109375" style="126" customWidth="1"/>
    <col min="11780" max="11790" width="11.7109375" style="126" customWidth="1"/>
    <col min="11791" max="11791" width="13.7109375" style="126" customWidth="1"/>
    <col min="11792" max="11800" width="11.7109375" style="126" customWidth="1"/>
    <col min="11801" max="12032" width="9.140625" style="126"/>
    <col min="12033" max="12033" width="24.28515625" style="126" customWidth="1"/>
    <col min="12034" max="12034" width="9.7109375" style="126" customWidth="1"/>
    <col min="12035" max="12035" width="10.7109375" style="126" customWidth="1"/>
    <col min="12036" max="12046" width="11.7109375" style="126" customWidth="1"/>
    <col min="12047" max="12047" width="13.7109375" style="126" customWidth="1"/>
    <col min="12048" max="12056" width="11.7109375" style="126" customWidth="1"/>
    <col min="12057" max="12288" width="9.140625" style="126"/>
    <col min="12289" max="12289" width="24.28515625" style="126" customWidth="1"/>
    <col min="12290" max="12290" width="9.7109375" style="126" customWidth="1"/>
    <col min="12291" max="12291" width="10.7109375" style="126" customWidth="1"/>
    <col min="12292" max="12302" width="11.7109375" style="126" customWidth="1"/>
    <col min="12303" max="12303" width="13.7109375" style="126" customWidth="1"/>
    <col min="12304" max="12312" width="11.7109375" style="126" customWidth="1"/>
    <col min="12313" max="12544" width="9.140625" style="126"/>
    <col min="12545" max="12545" width="24.28515625" style="126" customWidth="1"/>
    <col min="12546" max="12546" width="9.7109375" style="126" customWidth="1"/>
    <col min="12547" max="12547" width="10.7109375" style="126" customWidth="1"/>
    <col min="12548" max="12558" width="11.7109375" style="126" customWidth="1"/>
    <col min="12559" max="12559" width="13.7109375" style="126" customWidth="1"/>
    <col min="12560" max="12568" width="11.7109375" style="126" customWidth="1"/>
    <col min="12569" max="12800" width="9.140625" style="126"/>
    <col min="12801" max="12801" width="24.28515625" style="126" customWidth="1"/>
    <col min="12802" max="12802" width="9.7109375" style="126" customWidth="1"/>
    <col min="12803" max="12803" width="10.7109375" style="126" customWidth="1"/>
    <col min="12804" max="12814" width="11.7109375" style="126" customWidth="1"/>
    <col min="12815" max="12815" width="13.7109375" style="126" customWidth="1"/>
    <col min="12816" max="12824" width="11.7109375" style="126" customWidth="1"/>
    <col min="12825" max="13056" width="9.140625" style="126"/>
    <col min="13057" max="13057" width="24.28515625" style="126" customWidth="1"/>
    <col min="13058" max="13058" width="9.7109375" style="126" customWidth="1"/>
    <col min="13059" max="13059" width="10.7109375" style="126" customWidth="1"/>
    <col min="13060" max="13070" width="11.7109375" style="126" customWidth="1"/>
    <col min="13071" max="13071" width="13.7109375" style="126" customWidth="1"/>
    <col min="13072" max="13080" width="11.7109375" style="126" customWidth="1"/>
    <col min="13081" max="13312" width="9.140625" style="126"/>
    <col min="13313" max="13313" width="24.28515625" style="126" customWidth="1"/>
    <col min="13314" max="13314" width="9.7109375" style="126" customWidth="1"/>
    <col min="13315" max="13315" width="10.7109375" style="126" customWidth="1"/>
    <col min="13316" max="13326" width="11.7109375" style="126" customWidth="1"/>
    <col min="13327" max="13327" width="13.7109375" style="126" customWidth="1"/>
    <col min="13328" max="13336" width="11.7109375" style="126" customWidth="1"/>
    <col min="13337" max="13568" width="9.140625" style="126"/>
    <col min="13569" max="13569" width="24.28515625" style="126" customWidth="1"/>
    <col min="13570" max="13570" width="9.7109375" style="126" customWidth="1"/>
    <col min="13571" max="13571" width="10.7109375" style="126" customWidth="1"/>
    <col min="13572" max="13582" width="11.7109375" style="126" customWidth="1"/>
    <col min="13583" max="13583" width="13.7109375" style="126" customWidth="1"/>
    <col min="13584" max="13592" width="11.7109375" style="126" customWidth="1"/>
    <col min="13593" max="13824" width="9.140625" style="126"/>
    <col min="13825" max="13825" width="24.28515625" style="126" customWidth="1"/>
    <col min="13826" max="13826" width="9.7109375" style="126" customWidth="1"/>
    <col min="13827" max="13827" width="10.7109375" style="126" customWidth="1"/>
    <col min="13828" max="13838" width="11.7109375" style="126" customWidth="1"/>
    <col min="13839" max="13839" width="13.7109375" style="126" customWidth="1"/>
    <col min="13840" max="13848" width="11.7109375" style="126" customWidth="1"/>
    <col min="13849" max="14080" width="9.140625" style="126"/>
    <col min="14081" max="14081" width="24.28515625" style="126" customWidth="1"/>
    <col min="14082" max="14082" width="9.7109375" style="126" customWidth="1"/>
    <col min="14083" max="14083" width="10.7109375" style="126" customWidth="1"/>
    <col min="14084" max="14094" width="11.7109375" style="126" customWidth="1"/>
    <col min="14095" max="14095" width="13.7109375" style="126" customWidth="1"/>
    <col min="14096" max="14104" width="11.7109375" style="126" customWidth="1"/>
    <col min="14105" max="14336" width="9.140625" style="126"/>
    <col min="14337" max="14337" width="24.28515625" style="126" customWidth="1"/>
    <col min="14338" max="14338" width="9.7109375" style="126" customWidth="1"/>
    <col min="14339" max="14339" width="10.7109375" style="126" customWidth="1"/>
    <col min="14340" max="14350" width="11.7109375" style="126" customWidth="1"/>
    <col min="14351" max="14351" width="13.7109375" style="126" customWidth="1"/>
    <col min="14352" max="14360" width="11.7109375" style="126" customWidth="1"/>
    <col min="14361" max="14592" width="9.140625" style="126"/>
    <col min="14593" max="14593" width="24.28515625" style="126" customWidth="1"/>
    <col min="14594" max="14594" width="9.7109375" style="126" customWidth="1"/>
    <col min="14595" max="14595" width="10.7109375" style="126" customWidth="1"/>
    <col min="14596" max="14606" width="11.7109375" style="126" customWidth="1"/>
    <col min="14607" max="14607" width="13.7109375" style="126" customWidth="1"/>
    <col min="14608" max="14616" width="11.7109375" style="126" customWidth="1"/>
    <col min="14617" max="14848" width="9.140625" style="126"/>
    <col min="14849" max="14849" width="24.28515625" style="126" customWidth="1"/>
    <col min="14850" max="14850" width="9.7109375" style="126" customWidth="1"/>
    <col min="14851" max="14851" width="10.7109375" style="126" customWidth="1"/>
    <col min="14852" max="14862" width="11.7109375" style="126" customWidth="1"/>
    <col min="14863" max="14863" width="13.7109375" style="126" customWidth="1"/>
    <col min="14864" max="14872" width="11.7109375" style="126" customWidth="1"/>
    <col min="14873" max="15104" width="9.140625" style="126"/>
    <col min="15105" max="15105" width="24.28515625" style="126" customWidth="1"/>
    <col min="15106" max="15106" width="9.7109375" style="126" customWidth="1"/>
    <col min="15107" max="15107" width="10.7109375" style="126" customWidth="1"/>
    <col min="15108" max="15118" width="11.7109375" style="126" customWidth="1"/>
    <col min="15119" max="15119" width="13.7109375" style="126" customWidth="1"/>
    <col min="15120" max="15128" width="11.7109375" style="126" customWidth="1"/>
    <col min="15129" max="15360" width="9.140625" style="126"/>
    <col min="15361" max="15361" width="24.28515625" style="126" customWidth="1"/>
    <col min="15362" max="15362" width="9.7109375" style="126" customWidth="1"/>
    <col min="15363" max="15363" width="10.7109375" style="126" customWidth="1"/>
    <col min="15364" max="15374" width="11.7109375" style="126" customWidth="1"/>
    <col min="15375" max="15375" width="13.7109375" style="126" customWidth="1"/>
    <col min="15376" max="15384" width="11.7109375" style="126" customWidth="1"/>
    <col min="15385" max="15616" width="9.140625" style="126"/>
    <col min="15617" max="15617" width="24.28515625" style="126" customWidth="1"/>
    <col min="15618" max="15618" width="9.7109375" style="126" customWidth="1"/>
    <col min="15619" max="15619" width="10.7109375" style="126" customWidth="1"/>
    <col min="15620" max="15630" width="11.7109375" style="126" customWidth="1"/>
    <col min="15631" max="15631" width="13.7109375" style="126" customWidth="1"/>
    <col min="15632" max="15640" width="11.7109375" style="126" customWidth="1"/>
    <col min="15641" max="15872" width="9.140625" style="126"/>
    <col min="15873" max="15873" width="24.28515625" style="126" customWidth="1"/>
    <col min="15874" max="15874" width="9.7109375" style="126" customWidth="1"/>
    <col min="15875" max="15875" width="10.7109375" style="126" customWidth="1"/>
    <col min="15876" max="15886" width="11.7109375" style="126" customWidth="1"/>
    <col min="15887" max="15887" width="13.7109375" style="126" customWidth="1"/>
    <col min="15888" max="15896" width="11.7109375" style="126" customWidth="1"/>
    <col min="15897" max="16128" width="9.140625" style="126"/>
    <col min="16129" max="16129" width="24.28515625" style="126" customWidth="1"/>
    <col min="16130" max="16130" width="9.7109375" style="126" customWidth="1"/>
    <col min="16131" max="16131" width="10.7109375" style="126" customWidth="1"/>
    <col min="16132" max="16142" width="11.7109375" style="126" customWidth="1"/>
    <col min="16143" max="16143" width="13.7109375" style="126" customWidth="1"/>
    <col min="16144" max="16152" width="11.7109375" style="126" customWidth="1"/>
    <col min="16153" max="16384" width="9.140625" style="126"/>
  </cols>
  <sheetData>
    <row r="1" spans="1:24" s="1" customFormat="1" ht="13.5" customHeight="1" x14ac:dyDescent="0.2">
      <c r="A1" s="382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</row>
    <row r="2" spans="1:24" s="1" customFormat="1" ht="13.5" customHeight="1" x14ac:dyDescent="0.2">
      <c r="A2" s="382" t="s">
        <v>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</row>
    <row r="3" spans="1:24" s="1" customFormat="1" ht="13.5" customHeight="1" x14ac:dyDescent="0.2">
      <c r="A3" s="382" t="s">
        <v>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</row>
    <row r="4" spans="1:24" s="1" customFormat="1" ht="13.5" customHeight="1" x14ac:dyDescent="0.2">
      <c r="A4" s="382" t="s">
        <v>3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</row>
    <row r="5" spans="1:24" s="1" customFormat="1" ht="13.5" customHeight="1" x14ac:dyDescent="0.2">
      <c r="A5" s="382" t="s">
        <v>4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</row>
    <row r="6" spans="1:24" s="1" customFormat="1" ht="13.5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s="1" customFormat="1" ht="13.5" customHeight="1" x14ac:dyDescent="0.2">
      <c r="A7" s="346" t="s">
        <v>5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</row>
    <row r="8" spans="1:24" s="1" customFormat="1" ht="13.5" customHeight="1" x14ac:dyDescent="0.2">
      <c r="A8" s="346" t="s">
        <v>6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</row>
    <row r="9" spans="1:24" s="1" customFormat="1" ht="13.5" customHeight="1" x14ac:dyDescent="0.2">
      <c r="A9" s="346" t="s">
        <v>203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</row>
    <row r="10" spans="1:24" s="1" customFormat="1" ht="13.5" customHeight="1" thickBot="1" x14ac:dyDescent="0.25">
      <c r="A10" s="2"/>
      <c r="B10" s="3"/>
      <c r="C10" s="4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s="1" customFormat="1" ht="13.5" customHeight="1" x14ac:dyDescent="0.2">
      <c r="A11" s="347" t="s">
        <v>8</v>
      </c>
      <c r="B11" s="347" t="s">
        <v>9</v>
      </c>
      <c r="C11" s="394" t="s">
        <v>10</v>
      </c>
      <c r="D11" s="352" t="s">
        <v>11</v>
      </c>
      <c r="E11" s="353"/>
      <c r="F11" s="354"/>
      <c r="G11" s="358" t="s">
        <v>12</v>
      </c>
      <c r="H11" s="359"/>
      <c r="I11" s="360"/>
      <c r="J11" s="364" t="s">
        <v>13</v>
      </c>
      <c r="K11" s="365"/>
      <c r="L11" s="365"/>
      <c r="M11" s="365"/>
      <c r="N11" s="368" t="s">
        <v>14</v>
      </c>
      <c r="O11" s="369"/>
      <c r="P11" s="370"/>
      <c r="Q11" s="374" t="s">
        <v>15</v>
      </c>
      <c r="R11" s="375"/>
      <c r="S11" s="375"/>
      <c r="T11" s="375"/>
      <c r="U11" s="378"/>
      <c r="V11" s="374" t="s">
        <v>16</v>
      </c>
      <c r="W11" s="375"/>
      <c r="X11" s="378"/>
    </row>
    <row r="12" spans="1:24" s="1" customFormat="1" ht="13.5" customHeight="1" thickBot="1" x14ac:dyDescent="0.25">
      <c r="A12" s="348"/>
      <c r="B12" s="348"/>
      <c r="C12" s="395"/>
      <c r="D12" s="355"/>
      <c r="E12" s="356"/>
      <c r="F12" s="357"/>
      <c r="G12" s="361"/>
      <c r="H12" s="362"/>
      <c r="I12" s="363"/>
      <c r="J12" s="366"/>
      <c r="K12" s="367"/>
      <c r="L12" s="367"/>
      <c r="M12" s="367"/>
      <c r="N12" s="371"/>
      <c r="O12" s="372"/>
      <c r="P12" s="373"/>
      <c r="Q12" s="376"/>
      <c r="R12" s="377"/>
      <c r="S12" s="377"/>
      <c r="T12" s="377"/>
      <c r="U12" s="397"/>
      <c r="V12" s="379"/>
      <c r="W12" s="380"/>
      <c r="X12" s="381"/>
    </row>
    <row r="13" spans="1:24" s="1" customFormat="1" ht="30" customHeight="1" thickBot="1" x14ac:dyDescent="0.25">
      <c r="A13" s="348"/>
      <c r="B13" s="348"/>
      <c r="C13" s="396"/>
      <c r="D13" s="78" t="s">
        <v>17</v>
      </c>
      <c r="E13" s="79" t="s">
        <v>18</v>
      </c>
      <c r="F13" s="80" t="s">
        <v>19</v>
      </c>
      <c r="G13" s="8" t="s">
        <v>17</v>
      </c>
      <c r="H13" s="6" t="s">
        <v>20</v>
      </c>
      <c r="I13" s="7" t="s">
        <v>21</v>
      </c>
      <c r="J13" s="8" t="s">
        <v>17</v>
      </c>
      <c r="K13" s="6" t="s">
        <v>22</v>
      </c>
      <c r="L13" s="6" t="s">
        <v>173</v>
      </c>
      <c r="M13" s="9" t="s">
        <v>23</v>
      </c>
      <c r="N13" s="8" t="s">
        <v>17</v>
      </c>
      <c r="O13" s="6" t="s">
        <v>24</v>
      </c>
      <c r="P13" s="9" t="s">
        <v>25</v>
      </c>
      <c r="Q13" s="8" t="s">
        <v>17</v>
      </c>
      <c r="R13" s="6" t="s">
        <v>12</v>
      </c>
      <c r="S13" s="6" t="s">
        <v>13</v>
      </c>
      <c r="T13" s="9" t="s">
        <v>26</v>
      </c>
      <c r="U13" s="9" t="s">
        <v>174</v>
      </c>
      <c r="V13" s="8" t="s">
        <v>17</v>
      </c>
      <c r="W13" s="6" t="s">
        <v>175</v>
      </c>
      <c r="X13" s="7" t="s">
        <v>176</v>
      </c>
    </row>
    <row r="14" spans="1:24" s="1" customFormat="1" ht="13.5" customHeight="1" x14ac:dyDescent="0.2">
      <c r="A14" s="343" t="s">
        <v>31</v>
      </c>
      <c r="B14" s="12" t="s">
        <v>32</v>
      </c>
      <c r="C14" s="82">
        <f>SUM(C15:C16)</f>
        <v>88325</v>
      </c>
      <c r="D14" s="83">
        <f t="shared" ref="D14:X14" si="0">SUM(D15:D16)</f>
        <v>20948</v>
      </c>
      <c r="E14" s="84">
        <f t="shared" si="0"/>
        <v>9649</v>
      </c>
      <c r="F14" s="86">
        <f t="shared" si="0"/>
        <v>11299</v>
      </c>
      <c r="G14" s="87">
        <f t="shared" si="0"/>
        <v>38341</v>
      </c>
      <c r="H14" s="84">
        <f t="shared" si="0"/>
        <v>23673</v>
      </c>
      <c r="I14" s="85">
        <f t="shared" si="0"/>
        <v>14668</v>
      </c>
      <c r="J14" s="83">
        <f t="shared" si="0"/>
        <v>10712</v>
      </c>
      <c r="K14" s="84">
        <f t="shared" si="0"/>
        <v>10600</v>
      </c>
      <c r="L14" s="84">
        <f t="shared" si="0"/>
        <v>112</v>
      </c>
      <c r="M14" s="86">
        <f t="shared" si="0"/>
        <v>0</v>
      </c>
      <c r="N14" s="87">
        <f t="shared" si="0"/>
        <v>4594</v>
      </c>
      <c r="O14" s="84">
        <f t="shared" si="0"/>
        <v>4594</v>
      </c>
      <c r="P14" s="85">
        <f t="shared" si="0"/>
        <v>0</v>
      </c>
      <c r="Q14" s="83">
        <f t="shared" si="0"/>
        <v>4399</v>
      </c>
      <c r="R14" s="84">
        <f t="shared" si="0"/>
        <v>416</v>
      </c>
      <c r="S14" s="84">
        <f t="shared" si="0"/>
        <v>3983</v>
      </c>
      <c r="T14" s="84">
        <f t="shared" si="0"/>
        <v>0</v>
      </c>
      <c r="U14" s="86">
        <f t="shared" si="0"/>
        <v>0</v>
      </c>
      <c r="V14" s="87">
        <f t="shared" si="0"/>
        <v>9331</v>
      </c>
      <c r="W14" s="84">
        <f t="shared" si="0"/>
        <v>3972</v>
      </c>
      <c r="X14" s="86">
        <f t="shared" si="0"/>
        <v>5359</v>
      </c>
    </row>
    <row r="15" spans="1:24" s="1" customFormat="1" ht="13.5" customHeight="1" x14ac:dyDescent="0.2">
      <c r="A15" s="344"/>
      <c r="B15" s="13" t="s">
        <v>33</v>
      </c>
      <c r="C15" s="89">
        <f>SUM(C17+C18+C19+C21+C22+C23+C24+C25+C26+C28+C29+C30+C31+C32+C33+C34+C35+C36+C37+C38+C39+C40+C41+C42+C43+C44+C45+C46+C47+C48+C49+C50+C51+C53+C54+C55+C56+C57+C59+C60+C62+C63+C64+C65+C66+C67+C68+C69+C70+C71+C72+C73+C74+C75+C76+C78+C79+C80+C81)</f>
        <v>86657</v>
      </c>
      <c r="D15" s="90">
        <f t="shared" ref="D15:X15" si="1">SUM(D17+D18+D19+D21+D22+D23+D24+D25+D26+D28+D29+D30+D31+D32+D33+D34+D35+D36+D37+D38+D39+D40+D41+D42+D43+D44+D45+D46+D47+D48+D49+D50+D51+D53+D54+D55+D56+D57+D59+D60+D62+D63+D64+D65+D66+D67+D68+D69+D70+D71+D72+D73+D74+D75+D76+D78+D79+D80+D81)</f>
        <v>20887</v>
      </c>
      <c r="E15" s="91">
        <f t="shared" si="1"/>
        <v>9649</v>
      </c>
      <c r="F15" s="93">
        <f t="shared" si="1"/>
        <v>11238</v>
      </c>
      <c r="G15" s="94">
        <f t="shared" si="1"/>
        <v>37702</v>
      </c>
      <c r="H15" s="91">
        <f t="shared" si="1"/>
        <v>23419</v>
      </c>
      <c r="I15" s="92">
        <f t="shared" si="1"/>
        <v>14283</v>
      </c>
      <c r="J15" s="90">
        <f t="shared" si="1"/>
        <v>10259</v>
      </c>
      <c r="K15" s="91">
        <f t="shared" si="1"/>
        <v>10259</v>
      </c>
      <c r="L15" s="91">
        <f t="shared" si="1"/>
        <v>0</v>
      </c>
      <c r="M15" s="93">
        <f t="shared" si="1"/>
        <v>0</v>
      </c>
      <c r="N15" s="94">
        <f t="shared" si="1"/>
        <v>4594</v>
      </c>
      <c r="O15" s="91">
        <f t="shared" si="1"/>
        <v>4594</v>
      </c>
      <c r="P15" s="92">
        <f t="shared" si="1"/>
        <v>0</v>
      </c>
      <c r="Q15" s="90">
        <f t="shared" si="1"/>
        <v>4399</v>
      </c>
      <c r="R15" s="91">
        <f t="shared" si="1"/>
        <v>416</v>
      </c>
      <c r="S15" s="91">
        <f t="shared" si="1"/>
        <v>3983</v>
      </c>
      <c r="T15" s="91">
        <f t="shared" si="1"/>
        <v>0</v>
      </c>
      <c r="U15" s="93">
        <f t="shared" si="1"/>
        <v>0</v>
      </c>
      <c r="V15" s="94">
        <f t="shared" si="1"/>
        <v>8816</v>
      </c>
      <c r="W15" s="91">
        <f t="shared" si="1"/>
        <v>3509</v>
      </c>
      <c r="X15" s="93">
        <f t="shared" si="1"/>
        <v>5307</v>
      </c>
    </row>
    <row r="16" spans="1:24" s="1" customFormat="1" ht="13.5" customHeight="1" thickBot="1" x14ac:dyDescent="0.25">
      <c r="A16" s="345"/>
      <c r="B16" s="20" t="s">
        <v>34</v>
      </c>
      <c r="C16" s="96">
        <f>SUM(C20+C27+C52+C58+C61+C77)</f>
        <v>1668</v>
      </c>
      <c r="D16" s="97">
        <f t="shared" ref="D16:X16" si="2">SUM(D20+D27+D52+D58+D61+D77)</f>
        <v>61</v>
      </c>
      <c r="E16" s="98">
        <f t="shared" si="2"/>
        <v>0</v>
      </c>
      <c r="F16" s="100">
        <f t="shared" si="2"/>
        <v>61</v>
      </c>
      <c r="G16" s="101">
        <f t="shared" si="2"/>
        <v>639</v>
      </c>
      <c r="H16" s="98">
        <f t="shared" si="2"/>
        <v>254</v>
      </c>
      <c r="I16" s="99">
        <f t="shared" si="2"/>
        <v>385</v>
      </c>
      <c r="J16" s="97">
        <f t="shared" si="2"/>
        <v>453</v>
      </c>
      <c r="K16" s="98">
        <f t="shared" si="2"/>
        <v>341</v>
      </c>
      <c r="L16" s="98">
        <f t="shared" si="2"/>
        <v>112</v>
      </c>
      <c r="M16" s="100">
        <f t="shared" si="2"/>
        <v>0</v>
      </c>
      <c r="N16" s="101">
        <f t="shared" si="2"/>
        <v>0</v>
      </c>
      <c r="O16" s="98">
        <f t="shared" si="2"/>
        <v>0</v>
      </c>
      <c r="P16" s="99">
        <f t="shared" si="2"/>
        <v>0</v>
      </c>
      <c r="Q16" s="97">
        <f t="shared" si="2"/>
        <v>0</v>
      </c>
      <c r="R16" s="98">
        <f t="shared" si="2"/>
        <v>0</v>
      </c>
      <c r="S16" s="98">
        <f t="shared" si="2"/>
        <v>0</v>
      </c>
      <c r="T16" s="98">
        <f t="shared" si="2"/>
        <v>0</v>
      </c>
      <c r="U16" s="100">
        <f t="shared" si="2"/>
        <v>0</v>
      </c>
      <c r="V16" s="101">
        <f t="shared" si="2"/>
        <v>515</v>
      </c>
      <c r="W16" s="98">
        <f t="shared" si="2"/>
        <v>463</v>
      </c>
      <c r="X16" s="100">
        <f t="shared" si="2"/>
        <v>52</v>
      </c>
    </row>
    <row r="17" spans="1:24" s="109" customFormat="1" ht="13.5" customHeight="1" x14ac:dyDescent="0.25">
      <c r="A17" s="128" t="s">
        <v>177</v>
      </c>
      <c r="B17" s="129" t="s">
        <v>33</v>
      </c>
      <c r="C17" s="104">
        <f>SUM(D17+G17+J17+N17+Q17+V17)</f>
        <v>56</v>
      </c>
      <c r="D17" s="105">
        <f>SUM(E17:F17)</f>
        <v>16</v>
      </c>
      <c r="E17" s="66">
        <v>7</v>
      </c>
      <c r="F17" s="36">
        <v>9</v>
      </c>
      <c r="G17" s="106">
        <f>SUM(H17:I17)</f>
        <v>12</v>
      </c>
      <c r="H17" s="66">
        <v>12</v>
      </c>
      <c r="I17" s="36">
        <v>0</v>
      </c>
      <c r="J17" s="107">
        <f>SUM(K17:M17)</f>
        <v>0</v>
      </c>
      <c r="K17" s="66">
        <v>0</v>
      </c>
      <c r="L17" s="36">
        <v>0</v>
      </c>
      <c r="M17" s="108">
        <v>0</v>
      </c>
      <c r="N17" s="105">
        <f>SUM(O17:P17)</f>
        <v>28</v>
      </c>
      <c r="O17" s="66">
        <v>28</v>
      </c>
      <c r="P17" s="36">
        <v>0</v>
      </c>
      <c r="Q17" s="107">
        <f>SUM(R17:U17)</f>
        <v>0</v>
      </c>
      <c r="R17" s="66">
        <v>0</v>
      </c>
      <c r="S17" s="36">
        <v>0</v>
      </c>
      <c r="T17" s="66">
        <v>0</v>
      </c>
      <c r="U17" s="36">
        <v>0</v>
      </c>
      <c r="V17" s="106">
        <f>SUM(W17:X17)</f>
        <v>0</v>
      </c>
      <c r="W17" s="66">
        <v>0</v>
      </c>
      <c r="X17" s="36">
        <v>0</v>
      </c>
    </row>
    <row r="18" spans="1:24" s="109" customFormat="1" ht="13.5" customHeight="1" x14ac:dyDescent="0.25">
      <c r="A18" s="110" t="s">
        <v>178</v>
      </c>
      <c r="B18" s="111" t="s">
        <v>33</v>
      </c>
      <c r="C18" s="104">
        <f t="shared" ref="C18:C77" si="3">SUM(D18+G18+J18+N18+Q18+V18)</f>
        <v>13</v>
      </c>
      <c r="D18" s="105">
        <f t="shared" ref="D18:D77" si="4">SUM(E18:F18)</f>
        <v>0</v>
      </c>
      <c r="E18" s="70">
        <v>0</v>
      </c>
      <c r="F18" s="44">
        <v>0</v>
      </c>
      <c r="G18" s="106">
        <f t="shared" ref="G18:G77" si="5">SUM(H18:I18)</f>
        <v>0</v>
      </c>
      <c r="H18" s="70">
        <v>0</v>
      </c>
      <c r="I18" s="44">
        <v>0</v>
      </c>
      <c r="J18" s="107">
        <f t="shared" ref="J18:J77" si="6">SUM(K18:M18)</f>
        <v>0</v>
      </c>
      <c r="K18" s="70">
        <v>0</v>
      </c>
      <c r="L18" s="44">
        <v>0</v>
      </c>
      <c r="M18" s="112">
        <v>0</v>
      </c>
      <c r="N18" s="105">
        <f t="shared" ref="N18:N77" si="7">SUM(O18:P18)</f>
        <v>13</v>
      </c>
      <c r="O18" s="70">
        <v>13</v>
      </c>
      <c r="P18" s="44">
        <v>0</v>
      </c>
      <c r="Q18" s="107">
        <f t="shared" ref="Q18:Q77" si="8">SUM(R18:U18)</f>
        <v>0</v>
      </c>
      <c r="R18" s="70">
        <v>0</v>
      </c>
      <c r="S18" s="44">
        <v>0</v>
      </c>
      <c r="T18" s="70">
        <v>0</v>
      </c>
      <c r="U18" s="44">
        <v>0</v>
      </c>
      <c r="V18" s="106">
        <f t="shared" ref="V18:V77" si="9">SUM(W18:X18)</f>
        <v>0</v>
      </c>
      <c r="W18" s="70">
        <v>0</v>
      </c>
      <c r="X18" s="44">
        <v>0</v>
      </c>
    </row>
    <row r="19" spans="1:24" s="109" customFormat="1" ht="13.5" customHeight="1" x14ac:dyDescent="0.25">
      <c r="A19" s="110" t="s">
        <v>114</v>
      </c>
      <c r="B19" s="111" t="s">
        <v>33</v>
      </c>
      <c r="C19" s="104">
        <f t="shared" si="3"/>
        <v>380</v>
      </c>
      <c r="D19" s="105">
        <f t="shared" si="4"/>
        <v>61</v>
      </c>
      <c r="E19" s="70">
        <v>47</v>
      </c>
      <c r="F19" s="44">
        <v>14</v>
      </c>
      <c r="G19" s="106">
        <f t="shared" si="5"/>
        <v>104</v>
      </c>
      <c r="H19" s="70">
        <v>50</v>
      </c>
      <c r="I19" s="44">
        <v>54</v>
      </c>
      <c r="J19" s="107">
        <f t="shared" si="6"/>
        <v>53</v>
      </c>
      <c r="K19" s="70">
        <v>53</v>
      </c>
      <c r="L19" s="44">
        <v>0</v>
      </c>
      <c r="M19" s="112">
        <v>0</v>
      </c>
      <c r="N19" s="105">
        <f t="shared" si="7"/>
        <v>72</v>
      </c>
      <c r="O19" s="70">
        <v>72</v>
      </c>
      <c r="P19" s="44">
        <v>0</v>
      </c>
      <c r="Q19" s="107">
        <f t="shared" si="8"/>
        <v>38</v>
      </c>
      <c r="R19" s="70">
        <v>0</v>
      </c>
      <c r="S19" s="44">
        <v>38</v>
      </c>
      <c r="T19" s="70">
        <v>0</v>
      </c>
      <c r="U19" s="44">
        <v>0</v>
      </c>
      <c r="V19" s="106">
        <f t="shared" si="9"/>
        <v>52</v>
      </c>
      <c r="W19" s="70">
        <v>0</v>
      </c>
      <c r="X19" s="44">
        <v>52</v>
      </c>
    </row>
    <row r="20" spans="1:24" s="109" customFormat="1" ht="13.5" customHeight="1" x14ac:dyDescent="0.25">
      <c r="A20" s="110" t="s">
        <v>114</v>
      </c>
      <c r="B20" s="111" t="s">
        <v>34</v>
      </c>
      <c r="C20" s="104">
        <f t="shared" si="3"/>
        <v>61</v>
      </c>
      <c r="D20" s="105">
        <f t="shared" si="4"/>
        <v>61</v>
      </c>
      <c r="E20" s="70">
        <v>0</v>
      </c>
      <c r="F20" s="44">
        <v>61</v>
      </c>
      <c r="G20" s="106">
        <f t="shared" si="5"/>
        <v>0</v>
      </c>
      <c r="H20" s="70">
        <v>0</v>
      </c>
      <c r="I20" s="44">
        <v>0</v>
      </c>
      <c r="J20" s="107">
        <f t="shared" si="6"/>
        <v>0</v>
      </c>
      <c r="K20" s="70">
        <v>0</v>
      </c>
      <c r="L20" s="44">
        <v>0</v>
      </c>
      <c r="M20" s="112">
        <v>0</v>
      </c>
      <c r="N20" s="105">
        <f t="shared" si="7"/>
        <v>0</v>
      </c>
      <c r="O20" s="70">
        <v>0</v>
      </c>
      <c r="P20" s="44">
        <v>0</v>
      </c>
      <c r="Q20" s="107">
        <f t="shared" si="8"/>
        <v>0</v>
      </c>
      <c r="R20" s="70">
        <v>0</v>
      </c>
      <c r="S20" s="44">
        <v>0</v>
      </c>
      <c r="T20" s="70">
        <v>0</v>
      </c>
      <c r="U20" s="44">
        <v>0</v>
      </c>
      <c r="V20" s="106">
        <f t="shared" si="9"/>
        <v>0</v>
      </c>
      <c r="W20" s="70">
        <v>0</v>
      </c>
      <c r="X20" s="44">
        <v>0</v>
      </c>
    </row>
    <row r="21" spans="1:24" s="109" customFormat="1" ht="13.5" customHeight="1" x14ac:dyDescent="0.25">
      <c r="A21" s="113" t="s">
        <v>179</v>
      </c>
      <c r="B21" s="111" t="s">
        <v>33</v>
      </c>
      <c r="C21" s="104">
        <f t="shared" si="3"/>
        <v>21</v>
      </c>
      <c r="D21" s="105">
        <f t="shared" si="4"/>
        <v>6</v>
      </c>
      <c r="E21" s="70">
        <v>0</v>
      </c>
      <c r="F21" s="44">
        <v>6</v>
      </c>
      <c r="G21" s="106">
        <f t="shared" si="5"/>
        <v>15</v>
      </c>
      <c r="H21" s="70">
        <v>15</v>
      </c>
      <c r="I21" s="44">
        <v>0</v>
      </c>
      <c r="J21" s="107">
        <f t="shared" si="6"/>
        <v>0</v>
      </c>
      <c r="K21" s="70">
        <v>0</v>
      </c>
      <c r="L21" s="44">
        <v>0</v>
      </c>
      <c r="M21" s="112">
        <v>0</v>
      </c>
      <c r="N21" s="105">
        <f t="shared" si="7"/>
        <v>0</v>
      </c>
      <c r="O21" s="70">
        <v>0</v>
      </c>
      <c r="P21" s="44">
        <v>0</v>
      </c>
      <c r="Q21" s="107">
        <f t="shared" si="8"/>
        <v>0</v>
      </c>
      <c r="R21" s="70">
        <v>0</v>
      </c>
      <c r="S21" s="44">
        <v>0</v>
      </c>
      <c r="T21" s="70">
        <v>0</v>
      </c>
      <c r="U21" s="44">
        <v>0</v>
      </c>
      <c r="V21" s="106">
        <f t="shared" si="9"/>
        <v>0</v>
      </c>
      <c r="W21" s="70">
        <v>0</v>
      </c>
      <c r="X21" s="44">
        <v>0</v>
      </c>
    </row>
    <row r="22" spans="1:24" s="109" customFormat="1" ht="13.5" customHeight="1" x14ac:dyDescent="0.25">
      <c r="A22" s="110" t="s">
        <v>180</v>
      </c>
      <c r="B22" s="111" t="s">
        <v>33</v>
      </c>
      <c r="C22" s="104">
        <f t="shared" si="3"/>
        <v>11</v>
      </c>
      <c r="D22" s="105">
        <f t="shared" si="4"/>
        <v>0</v>
      </c>
      <c r="E22" s="70">
        <v>0</v>
      </c>
      <c r="F22" s="44">
        <v>0</v>
      </c>
      <c r="G22" s="106">
        <f t="shared" si="5"/>
        <v>0</v>
      </c>
      <c r="H22" s="70">
        <v>0</v>
      </c>
      <c r="I22" s="44">
        <v>0</v>
      </c>
      <c r="J22" s="107">
        <f t="shared" si="6"/>
        <v>0</v>
      </c>
      <c r="K22" s="70">
        <v>0</v>
      </c>
      <c r="L22" s="44">
        <v>0</v>
      </c>
      <c r="M22" s="112">
        <v>0</v>
      </c>
      <c r="N22" s="105">
        <f t="shared" si="7"/>
        <v>11</v>
      </c>
      <c r="O22" s="70">
        <v>11</v>
      </c>
      <c r="P22" s="44">
        <v>0</v>
      </c>
      <c r="Q22" s="107">
        <f t="shared" si="8"/>
        <v>0</v>
      </c>
      <c r="R22" s="70">
        <v>0</v>
      </c>
      <c r="S22" s="44">
        <v>0</v>
      </c>
      <c r="T22" s="70">
        <v>0</v>
      </c>
      <c r="U22" s="44">
        <v>0</v>
      </c>
      <c r="V22" s="106">
        <f t="shared" si="9"/>
        <v>0</v>
      </c>
      <c r="W22" s="70">
        <v>0</v>
      </c>
      <c r="X22" s="44">
        <v>0</v>
      </c>
    </row>
    <row r="23" spans="1:24" s="109" customFormat="1" ht="13.5" customHeight="1" x14ac:dyDescent="0.25">
      <c r="A23" s="110" t="s">
        <v>181</v>
      </c>
      <c r="B23" s="111" t="s">
        <v>33</v>
      </c>
      <c r="C23" s="104">
        <f t="shared" si="3"/>
        <v>33</v>
      </c>
      <c r="D23" s="105">
        <f t="shared" si="4"/>
        <v>0</v>
      </c>
      <c r="E23" s="70">
        <v>0</v>
      </c>
      <c r="F23" s="44">
        <v>0</v>
      </c>
      <c r="G23" s="106">
        <f t="shared" si="5"/>
        <v>0</v>
      </c>
      <c r="H23" s="70">
        <v>0</v>
      </c>
      <c r="I23" s="44">
        <v>0</v>
      </c>
      <c r="J23" s="107">
        <f t="shared" si="6"/>
        <v>0</v>
      </c>
      <c r="K23" s="70">
        <v>0</v>
      </c>
      <c r="L23" s="44">
        <v>0</v>
      </c>
      <c r="M23" s="112">
        <v>0</v>
      </c>
      <c r="N23" s="105">
        <f t="shared" si="7"/>
        <v>33</v>
      </c>
      <c r="O23" s="70">
        <v>33</v>
      </c>
      <c r="P23" s="44">
        <v>0</v>
      </c>
      <c r="Q23" s="107">
        <f t="shared" si="8"/>
        <v>0</v>
      </c>
      <c r="R23" s="70">
        <v>0</v>
      </c>
      <c r="S23" s="44">
        <v>0</v>
      </c>
      <c r="T23" s="70">
        <v>0</v>
      </c>
      <c r="U23" s="44">
        <v>0</v>
      </c>
      <c r="V23" s="106">
        <f t="shared" si="9"/>
        <v>0</v>
      </c>
      <c r="W23" s="70">
        <v>0</v>
      </c>
      <c r="X23" s="44">
        <v>0</v>
      </c>
    </row>
    <row r="24" spans="1:24" s="109" customFormat="1" ht="13.5" customHeight="1" x14ac:dyDescent="0.25">
      <c r="A24" s="110" t="s">
        <v>182</v>
      </c>
      <c r="B24" s="111" t="s">
        <v>33</v>
      </c>
      <c r="C24" s="104">
        <f t="shared" si="3"/>
        <v>52</v>
      </c>
      <c r="D24" s="105">
        <f t="shared" si="4"/>
        <v>0</v>
      </c>
      <c r="E24" s="70">
        <v>0</v>
      </c>
      <c r="F24" s="44">
        <v>0</v>
      </c>
      <c r="G24" s="106">
        <f t="shared" si="5"/>
        <v>0</v>
      </c>
      <c r="H24" s="70">
        <v>0</v>
      </c>
      <c r="I24" s="44">
        <v>0</v>
      </c>
      <c r="J24" s="107">
        <f t="shared" si="6"/>
        <v>0</v>
      </c>
      <c r="K24" s="70">
        <v>0</v>
      </c>
      <c r="L24" s="44">
        <v>0</v>
      </c>
      <c r="M24" s="112">
        <v>0</v>
      </c>
      <c r="N24" s="105">
        <f t="shared" si="7"/>
        <v>52</v>
      </c>
      <c r="O24" s="70">
        <v>52</v>
      </c>
      <c r="P24" s="44">
        <v>0</v>
      </c>
      <c r="Q24" s="107">
        <f t="shared" si="8"/>
        <v>0</v>
      </c>
      <c r="R24" s="70">
        <v>0</v>
      </c>
      <c r="S24" s="44">
        <v>0</v>
      </c>
      <c r="T24" s="70">
        <v>0</v>
      </c>
      <c r="U24" s="44">
        <v>0</v>
      </c>
      <c r="V24" s="106">
        <f t="shared" si="9"/>
        <v>0</v>
      </c>
      <c r="W24" s="70">
        <v>0</v>
      </c>
      <c r="X24" s="44">
        <v>0</v>
      </c>
    </row>
    <row r="25" spans="1:24" s="109" customFormat="1" ht="13.5" customHeight="1" x14ac:dyDescent="0.25">
      <c r="A25" s="110" t="s">
        <v>119</v>
      </c>
      <c r="B25" s="111" t="s">
        <v>33</v>
      </c>
      <c r="C25" s="104">
        <f t="shared" si="3"/>
        <v>424</v>
      </c>
      <c r="D25" s="105">
        <f t="shared" si="4"/>
        <v>164</v>
      </c>
      <c r="E25" s="70">
        <v>136</v>
      </c>
      <c r="F25" s="44">
        <v>28</v>
      </c>
      <c r="G25" s="106">
        <f t="shared" si="5"/>
        <v>120</v>
      </c>
      <c r="H25" s="70">
        <v>77</v>
      </c>
      <c r="I25" s="44">
        <v>43</v>
      </c>
      <c r="J25" s="107">
        <f t="shared" si="6"/>
        <v>27</v>
      </c>
      <c r="K25" s="70">
        <v>27</v>
      </c>
      <c r="L25" s="44">
        <v>0</v>
      </c>
      <c r="M25" s="112">
        <v>0</v>
      </c>
      <c r="N25" s="105">
        <f t="shared" si="7"/>
        <v>113</v>
      </c>
      <c r="O25" s="70">
        <v>113</v>
      </c>
      <c r="P25" s="44">
        <v>0</v>
      </c>
      <c r="Q25" s="107">
        <f t="shared" si="8"/>
        <v>0</v>
      </c>
      <c r="R25" s="70">
        <v>0</v>
      </c>
      <c r="S25" s="44">
        <v>0</v>
      </c>
      <c r="T25" s="70">
        <v>0</v>
      </c>
      <c r="U25" s="44">
        <v>0</v>
      </c>
      <c r="V25" s="106">
        <f t="shared" si="9"/>
        <v>0</v>
      </c>
      <c r="W25" s="70">
        <v>0</v>
      </c>
      <c r="X25" s="44">
        <v>0</v>
      </c>
    </row>
    <row r="26" spans="1:24" s="109" customFormat="1" ht="13.5" customHeight="1" x14ac:dyDescent="0.25">
      <c r="A26" s="110" t="s">
        <v>120</v>
      </c>
      <c r="B26" s="111" t="s">
        <v>33</v>
      </c>
      <c r="C26" s="104">
        <f t="shared" si="3"/>
        <v>1394</v>
      </c>
      <c r="D26" s="105">
        <f t="shared" si="4"/>
        <v>237</v>
      </c>
      <c r="E26" s="70">
        <v>51</v>
      </c>
      <c r="F26" s="44">
        <v>186</v>
      </c>
      <c r="G26" s="106">
        <f t="shared" si="5"/>
        <v>797</v>
      </c>
      <c r="H26" s="70">
        <v>487</v>
      </c>
      <c r="I26" s="44">
        <v>310</v>
      </c>
      <c r="J26" s="107">
        <f t="shared" si="6"/>
        <v>220</v>
      </c>
      <c r="K26" s="70">
        <v>220</v>
      </c>
      <c r="L26" s="44">
        <v>0</v>
      </c>
      <c r="M26" s="112">
        <v>0</v>
      </c>
      <c r="N26" s="105">
        <f t="shared" si="7"/>
        <v>140</v>
      </c>
      <c r="O26" s="70">
        <v>140</v>
      </c>
      <c r="P26" s="44">
        <v>0</v>
      </c>
      <c r="Q26" s="107">
        <f t="shared" si="8"/>
        <v>0</v>
      </c>
      <c r="R26" s="70">
        <v>0</v>
      </c>
      <c r="S26" s="44">
        <v>0</v>
      </c>
      <c r="T26" s="70">
        <v>0</v>
      </c>
      <c r="U26" s="44">
        <v>0</v>
      </c>
      <c r="V26" s="106">
        <f t="shared" si="9"/>
        <v>0</v>
      </c>
      <c r="W26" s="70">
        <v>0</v>
      </c>
      <c r="X26" s="44">
        <v>0</v>
      </c>
    </row>
    <row r="27" spans="1:24" s="109" customFormat="1" ht="13.5" customHeight="1" x14ac:dyDescent="0.25">
      <c r="A27" s="110" t="s">
        <v>120</v>
      </c>
      <c r="B27" s="111" t="s">
        <v>34</v>
      </c>
      <c r="C27" s="104">
        <f t="shared" si="3"/>
        <v>173</v>
      </c>
      <c r="D27" s="105">
        <f t="shared" si="4"/>
        <v>0</v>
      </c>
      <c r="E27" s="70">
        <v>0</v>
      </c>
      <c r="F27" s="44">
        <v>0</v>
      </c>
      <c r="G27" s="106">
        <f t="shared" si="5"/>
        <v>0</v>
      </c>
      <c r="H27" s="70">
        <v>0</v>
      </c>
      <c r="I27" s="44">
        <v>0</v>
      </c>
      <c r="J27" s="107">
        <f t="shared" si="6"/>
        <v>0</v>
      </c>
      <c r="K27" s="70">
        <v>0</v>
      </c>
      <c r="L27" s="44">
        <v>0</v>
      </c>
      <c r="M27" s="112">
        <v>0</v>
      </c>
      <c r="N27" s="105">
        <f t="shared" si="7"/>
        <v>0</v>
      </c>
      <c r="O27" s="70">
        <v>0</v>
      </c>
      <c r="P27" s="44">
        <v>0</v>
      </c>
      <c r="Q27" s="107">
        <f t="shared" si="8"/>
        <v>0</v>
      </c>
      <c r="R27" s="70">
        <v>0</v>
      </c>
      <c r="S27" s="44">
        <v>0</v>
      </c>
      <c r="T27" s="70">
        <v>0</v>
      </c>
      <c r="U27" s="44">
        <v>0</v>
      </c>
      <c r="V27" s="106">
        <f t="shared" si="9"/>
        <v>173</v>
      </c>
      <c r="W27" s="70">
        <v>121</v>
      </c>
      <c r="X27" s="44">
        <v>52</v>
      </c>
    </row>
    <row r="28" spans="1:24" s="109" customFormat="1" ht="13.5" customHeight="1" x14ac:dyDescent="0.25">
      <c r="A28" s="110" t="s">
        <v>121</v>
      </c>
      <c r="B28" s="111" t="s">
        <v>33</v>
      </c>
      <c r="C28" s="104">
        <f t="shared" si="3"/>
        <v>21</v>
      </c>
      <c r="D28" s="105">
        <f t="shared" si="4"/>
        <v>0</v>
      </c>
      <c r="E28" s="70">
        <v>0</v>
      </c>
      <c r="F28" s="44">
        <v>0</v>
      </c>
      <c r="G28" s="106">
        <f t="shared" si="5"/>
        <v>0</v>
      </c>
      <c r="H28" s="70">
        <v>0</v>
      </c>
      <c r="I28" s="44">
        <v>0</v>
      </c>
      <c r="J28" s="107">
        <f t="shared" si="6"/>
        <v>0</v>
      </c>
      <c r="K28" s="70">
        <v>0</v>
      </c>
      <c r="L28" s="44">
        <v>0</v>
      </c>
      <c r="M28" s="112">
        <v>0</v>
      </c>
      <c r="N28" s="105">
        <f t="shared" si="7"/>
        <v>21</v>
      </c>
      <c r="O28" s="70">
        <v>21</v>
      </c>
      <c r="P28" s="44">
        <v>0</v>
      </c>
      <c r="Q28" s="107">
        <f t="shared" si="8"/>
        <v>0</v>
      </c>
      <c r="R28" s="70">
        <v>0</v>
      </c>
      <c r="S28" s="44">
        <v>0</v>
      </c>
      <c r="T28" s="70">
        <v>0</v>
      </c>
      <c r="U28" s="44">
        <v>0</v>
      </c>
      <c r="V28" s="106">
        <f t="shared" si="9"/>
        <v>0</v>
      </c>
      <c r="W28" s="70">
        <v>0</v>
      </c>
      <c r="X28" s="44">
        <v>0</v>
      </c>
    </row>
    <row r="29" spans="1:24" s="109" customFormat="1" ht="13.5" customHeight="1" x14ac:dyDescent="0.25">
      <c r="A29" s="110" t="s">
        <v>122</v>
      </c>
      <c r="B29" s="111" t="s">
        <v>33</v>
      </c>
      <c r="C29" s="104">
        <f t="shared" si="3"/>
        <v>493</v>
      </c>
      <c r="D29" s="105">
        <f t="shared" si="4"/>
        <v>266</v>
      </c>
      <c r="E29" s="70">
        <v>169</v>
      </c>
      <c r="F29" s="44">
        <v>97</v>
      </c>
      <c r="G29" s="106">
        <f t="shared" si="5"/>
        <v>152</v>
      </c>
      <c r="H29" s="70">
        <v>93</v>
      </c>
      <c r="I29" s="44">
        <v>59</v>
      </c>
      <c r="J29" s="107">
        <f t="shared" si="6"/>
        <v>36</v>
      </c>
      <c r="K29" s="70">
        <v>36</v>
      </c>
      <c r="L29" s="44">
        <v>0</v>
      </c>
      <c r="M29" s="112">
        <v>0</v>
      </c>
      <c r="N29" s="105">
        <f t="shared" si="7"/>
        <v>39</v>
      </c>
      <c r="O29" s="70">
        <v>39</v>
      </c>
      <c r="P29" s="44">
        <v>0</v>
      </c>
      <c r="Q29" s="107">
        <f t="shared" si="8"/>
        <v>0</v>
      </c>
      <c r="R29" s="70">
        <v>0</v>
      </c>
      <c r="S29" s="44">
        <v>0</v>
      </c>
      <c r="T29" s="70">
        <v>0</v>
      </c>
      <c r="U29" s="44">
        <v>0</v>
      </c>
      <c r="V29" s="106">
        <f t="shared" si="9"/>
        <v>0</v>
      </c>
      <c r="W29" s="70">
        <v>0</v>
      </c>
      <c r="X29" s="44">
        <v>0</v>
      </c>
    </row>
    <row r="30" spans="1:24" s="109" customFormat="1" ht="13.5" customHeight="1" x14ac:dyDescent="0.25">
      <c r="A30" s="110" t="s">
        <v>183</v>
      </c>
      <c r="B30" s="111" t="s">
        <v>33</v>
      </c>
      <c r="C30" s="104">
        <f t="shared" si="3"/>
        <v>68</v>
      </c>
      <c r="D30" s="105">
        <f t="shared" si="4"/>
        <v>0</v>
      </c>
      <c r="E30" s="70">
        <v>0</v>
      </c>
      <c r="F30" s="44">
        <v>0</v>
      </c>
      <c r="G30" s="106">
        <f t="shared" si="5"/>
        <v>0</v>
      </c>
      <c r="H30" s="70">
        <v>0</v>
      </c>
      <c r="I30" s="44">
        <v>0</v>
      </c>
      <c r="J30" s="107">
        <f t="shared" si="6"/>
        <v>0</v>
      </c>
      <c r="K30" s="70">
        <v>0</v>
      </c>
      <c r="L30" s="44">
        <v>0</v>
      </c>
      <c r="M30" s="112">
        <v>0</v>
      </c>
      <c r="N30" s="105">
        <f t="shared" si="7"/>
        <v>68</v>
      </c>
      <c r="O30" s="70">
        <v>68</v>
      </c>
      <c r="P30" s="44">
        <v>0</v>
      </c>
      <c r="Q30" s="107">
        <f t="shared" si="8"/>
        <v>0</v>
      </c>
      <c r="R30" s="70">
        <v>0</v>
      </c>
      <c r="S30" s="44">
        <v>0</v>
      </c>
      <c r="T30" s="70">
        <v>0</v>
      </c>
      <c r="U30" s="44">
        <v>0</v>
      </c>
      <c r="V30" s="106">
        <f t="shared" si="9"/>
        <v>0</v>
      </c>
      <c r="W30" s="70">
        <v>0</v>
      </c>
      <c r="X30" s="44">
        <v>0</v>
      </c>
    </row>
    <row r="31" spans="1:24" s="109" customFormat="1" ht="13.5" customHeight="1" x14ac:dyDescent="0.25">
      <c r="A31" s="110" t="s">
        <v>124</v>
      </c>
      <c r="B31" s="111" t="s">
        <v>33</v>
      </c>
      <c r="C31" s="104">
        <f t="shared" si="3"/>
        <v>597</v>
      </c>
      <c r="D31" s="105">
        <f t="shared" si="4"/>
        <v>114</v>
      </c>
      <c r="E31" s="70">
        <v>53</v>
      </c>
      <c r="F31" s="44">
        <v>61</v>
      </c>
      <c r="G31" s="106">
        <f t="shared" si="5"/>
        <v>292</v>
      </c>
      <c r="H31" s="70">
        <v>168</v>
      </c>
      <c r="I31" s="44">
        <v>124</v>
      </c>
      <c r="J31" s="107">
        <f t="shared" si="6"/>
        <v>65</v>
      </c>
      <c r="K31" s="70">
        <v>65</v>
      </c>
      <c r="L31" s="44">
        <v>0</v>
      </c>
      <c r="M31" s="112">
        <v>0</v>
      </c>
      <c r="N31" s="105">
        <f t="shared" si="7"/>
        <v>73</v>
      </c>
      <c r="O31" s="70">
        <v>73</v>
      </c>
      <c r="P31" s="44">
        <v>0</v>
      </c>
      <c r="Q31" s="107">
        <f t="shared" si="8"/>
        <v>53</v>
      </c>
      <c r="R31" s="70">
        <v>0</v>
      </c>
      <c r="S31" s="44">
        <v>53</v>
      </c>
      <c r="T31" s="70">
        <v>0</v>
      </c>
      <c r="U31" s="44">
        <v>0</v>
      </c>
      <c r="V31" s="106">
        <f t="shared" si="9"/>
        <v>0</v>
      </c>
      <c r="W31" s="70">
        <v>0</v>
      </c>
      <c r="X31" s="44">
        <v>0</v>
      </c>
    </row>
    <row r="32" spans="1:24" s="109" customFormat="1" ht="13.5" customHeight="1" x14ac:dyDescent="0.25">
      <c r="A32" s="110" t="s">
        <v>125</v>
      </c>
      <c r="B32" s="111" t="s">
        <v>33</v>
      </c>
      <c r="C32" s="104">
        <f t="shared" si="3"/>
        <v>629</v>
      </c>
      <c r="D32" s="105">
        <f t="shared" si="4"/>
        <v>112</v>
      </c>
      <c r="E32" s="70">
        <v>23</v>
      </c>
      <c r="F32" s="44">
        <v>89</v>
      </c>
      <c r="G32" s="106">
        <f t="shared" si="5"/>
        <v>385</v>
      </c>
      <c r="H32" s="70">
        <v>250</v>
      </c>
      <c r="I32" s="44">
        <v>135</v>
      </c>
      <c r="J32" s="107">
        <f t="shared" si="6"/>
        <v>62</v>
      </c>
      <c r="K32" s="70">
        <v>62</v>
      </c>
      <c r="L32" s="44">
        <v>0</v>
      </c>
      <c r="M32" s="112">
        <v>0</v>
      </c>
      <c r="N32" s="105">
        <f t="shared" si="7"/>
        <v>70</v>
      </c>
      <c r="O32" s="70">
        <v>70</v>
      </c>
      <c r="P32" s="44">
        <v>0</v>
      </c>
      <c r="Q32" s="107">
        <f t="shared" si="8"/>
        <v>0</v>
      </c>
      <c r="R32" s="70">
        <v>0</v>
      </c>
      <c r="S32" s="44">
        <v>0</v>
      </c>
      <c r="T32" s="70">
        <v>0</v>
      </c>
      <c r="U32" s="44">
        <v>0</v>
      </c>
      <c r="V32" s="106">
        <f t="shared" si="9"/>
        <v>0</v>
      </c>
      <c r="W32" s="70">
        <v>0</v>
      </c>
      <c r="X32" s="44">
        <v>0</v>
      </c>
    </row>
    <row r="33" spans="1:24" s="109" customFormat="1" ht="13.5" customHeight="1" x14ac:dyDescent="0.25">
      <c r="A33" s="113" t="s">
        <v>184</v>
      </c>
      <c r="B33" s="111" t="s">
        <v>33</v>
      </c>
      <c r="C33" s="104">
        <f t="shared" si="3"/>
        <v>140</v>
      </c>
      <c r="D33" s="105">
        <f t="shared" si="4"/>
        <v>16</v>
      </c>
      <c r="E33" s="70">
        <v>0</v>
      </c>
      <c r="F33" s="44">
        <v>16</v>
      </c>
      <c r="G33" s="106">
        <f t="shared" si="5"/>
        <v>88</v>
      </c>
      <c r="H33" s="70">
        <v>62</v>
      </c>
      <c r="I33" s="44">
        <v>26</v>
      </c>
      <c r="J33" s="107">
        <f t="shared" si="6"/>
        <v>0</v>
      </c>
      <c r="K33" s="70">
        <v>0</v>
      </c>
      <c r="L33" s="44">
        <v>0</v>
      </c>
      <c r="M33" s="112">
        <v>0</v>
      </c>
      <c r="N33" s="105">
        <f t="shared" si="7"/>
        <v>36</v>
      </c>
      <c r="O33" s="70">
        <v>36</v>
      </c>
      <c r="P33" s="44">
        <v>0</v>
      </c>
      <c r="Q33" s="107">
        <f t="shared" si="8"/>
        <v>0</v>
      </c>
      <c r="R33" s="70">
        <v>0</v>
      </c>
      <c r="S33" s="44">
        <v>0</v>
      </c>
      <c r="T33" s="70">
        <v>0</v>
      </c>
      <c r="U33" s="44">
        <v>0</v>
      </c>
      <c r="V33" s="106">
        <f t="shared" si="9"/>
        <v>0</v>
      </c>
      <c r="W33" s="70">
        <v>0</v>
      </c>
      <c r="X33" s="44">
        <v>0</v>
      </c>
    </row>
    <row r="34" spans="1:24" s="109" customFormat="1" ht="13.5" customHeight="1" x14ac:dyDescent="0.25">
      <c r="A34" s="110" t="s">
        <v>185</v>
      </c>
      <c r="B34" s="111" t="s">
        <v>33</v>
      </c>
      <c r="C34" s="104">
        <f t="shared" si="3"/>
        <v>352</v>
      </c>
      <c r="D34" s="105">
        <f t="shared" si="4"/>
        <v>110</v>
      </c>
      <c r="E34" s="70">
        <v>49</v>
      </c>
      <c r="F34" s="44">
        <v>61</v>
      </c>
      <c r="G34" s="106">
        <f t="shared" si="5"/>
        <v>163</v>
      </c>
      <c r="H34" s="70">
        <v>114</v>
      </c>
      <c r="I34" s="44">
        <v>49</v>
      </c>
      <c r="J34" s="107">
        <f t="shared" si="6"/>
        <v>12</v>
      </c>
      <c r="K34" s="70">
        <v>12</v>
      </c>
      <c r="L34" s="44">
        <v>0</v>
      </c>
      <c r="M34" s="112">
        <v>0</v>
      </c>
      <c r="N34" s="105">
        <f t="shared" si="7"/>
        <v>18</v>
      </c>
      <c r="O34" s="70">
        <v>18</v>
      </c>
      <c r="P34" s="44">
        <v>0</v>
      </c>
      <c r="Q34" s="107">
        <f t="shared" si="8"/>
        <v>49</v>
      </c>
      <c r="R34" s="70">
        <v>0</v>
      </c>
      <c r="S34" s="44">
        <v>49</v>
      </c>
      <c r="T34" s="70">
        <v>0</v>
      </c>
      <c r="U34" s="44">
        <v>0</v>
      </c>
      <c r="V34" s="106">
        <f t="shared" si="9"/>
        <v>0</v>
      </c>
      <c r="W34" s="70">
        <v>0</v>
      </c>
      <c r="X34" s="44">
        <v>0</v>
      </c>
    </row>
    <row r="35" spans="1:24" s="109" customFormat="1" ht="13.5" customHeight="1" x14ac:dyDescent="0.25">
      <c r="A35" s="110" t="s">
        <v>128</v>
      </c>
      <c r="B35" s="111" t="s">
        <v>33</v>
      </c>
      <c r="C35" s="104">
        <f t="shared" si="3"/>
        <v>42349</v>
      </c>
      <c r="D35" s="105">
        <f t="shared" si="4"/>
        <v>10467</v>
      </c>
      <c r="E35" s="70">
        <v>5579</v>
      </c>
      <c r="F35" s="44">
        <v>4888</v>
      </c>
      <c r="G35" s="106">
        <f t="shared" si="5"/>
        <v>18993</v>
      </c>
      <c r="H35" s="70">
        <v>11909</v>
      </c>
      <c r="I35" s="44">
        <v>7084</v>
      </c>
      <c r="J35" s="107">
        <f t="shared" si="6"/>
        <v>5614</v>
      </c>
      <c r="K35" s="70">
        <v>5614</v>
      </c>
      <c r="L35" s="44">
        <v>0</v>
      </c>
      <c r="M35" s="112">
        <v>0</v>
      </c>
      <c r="N35" s="105">
        <f t="shared" si="7"/>
        <v>854</v>
      </c>
      <c r="O35" s="70">
        <v>854</v>
      </c>
      <c r="P35" s="44">
        <v>0</v>
      </c>
      <c r="Q35" s="107">
        <f t="shared" si="8"/>
        <v>2865</v>
      </c>
      <c r="R35" s="70">
        <v>174</v>
      </c>
      <c r="S35" s="44">
        <v>2691</v>
      </c>
      <c r="T35" s="70">
        <v>0</v>
      </c>
      <c r="U35" s="44">
        <v>0</v>
      </c>
      <c r="V35" s="106">
        <f t="shared" si="9"/>
        <v>3556</v>
      </c>
      <c r="W35" s="70">
        <v>899</v>
      </c>
      <c r="X35" s="44">
        <v>2657</v>
      </c>
    </row>
    <row r="36" spans="1:24" s="109" customFormat="1" ht="13.5" customHeight="1" x14ac:dyDescent="0.25">
      <c r="A36" s="110" t="s">
        <v>186</v>
      </c>
      <c r="B36" s="111" t="s">
        <v>33</v>
      </c>
      <c r="C36" s="104">
        <f t="shared" si="3"/>
        <v>795</v>
      </c>
      <c r="D36" s="105">
        <f t="shared" si="4"/>
        <v>159</v>
      </c>
      <c r="E36" s="70">
        <v>64</v>
      </c>
      <c r="F36" s="44">
        <v>95</v>
      </c>
      <c r="G36" s="106">
        <f t="shared" si="5"/>
        <v>398</v>
      </c>
      <c r="H36" s="70">
        <v>221</v>
      </c>
      <c r="I36" s="44">
        <v>177</v>
      </c>
      <c r="J36" s="107">
        <f t="shared" si="6"/>
        <v>140</v>
      </c>
      <c r="K36" s="70">
        <v>140</v>
      </c>
      <c r="L36" s="44">
        <v>0</v>
      </c>
      <c r="M36" s="112">
        <v>0</v>
      </c>
      <c r="N36" s="105">
        <f t="shared" si="7"/>
        <v>98</v>
      </c>
      <c r="O36" s="70">
        <v>98</v>
      </c>
      <c r="P36" s="44">
        <v>0</v>
      </c>
      <c r="Q36" s="107">
        <f t="shared" si="8"/>
        <v>0</v>
      </c>
      <c r="R36" s="70">
        <v>0</v>
      </c>
      <c r="S36" s="44">
        <v>0</v>
      </c>
      <c r="T36" s="70">
        <v>0</v>
      </c>
      <c r="U36" s="44">
        <v>0</v>
      </c>
      <c r="V36" s="106">
        <f t="shared" si="9"/>
        <v>0</v>
      </c>
      <c r="W36" s="70">
        <v>0</v>
      </c>
      <c r="X36" s="44">
        <v>0</v>
      </c>
    </row>
    <row r="37" spans="1:24" s="109" customFormat="1" ht="13.5" customHeight="1" x14ac:dyDescent="0.25">
      <c r="A37" s="110" t="s">
        <v>187</v>
      </c>
      <c r="B37" s="111" t="s">
        <v>33</v>
      </c>
      <c r="C37" s="104">
        <f t="shared" si="3"/>
        <v>802</v>
      </c>
      <c r="D37" s="105">
        <f t="shared" si="4"/>
        <v>208</v>
      </c>
      <c r="E37" s="70">
        <v>100</v>
      </c>
      <c r="F37" s="44">
        <v>108</v>
      </c>
      <c r="G37" s="106">
        <f t="shared" si="5"/>
        <v>398</v>
      </c>
      <c r="H37" s="70">
        <v>248</v>
      </c>
      <c r="I37" s="44">
        <v>150</v>
      </c>
      <c r="J37" s="107">
        <f t="shared" si="6"/>
        <v>116</v>
      </c>
      <c r="K37" s="70">
        <v>116</v>
      </c>
      <c r="L37" s="44">
        <v>0</v>
      </c>
      <c r="M37" s="112">
        <v>0</v>
      </c>
      <c r="N37" s="105">
        <f t="shared" si="7"/>
        <v>80</v>
      </c>
      <c r="O37" s="70">
        <v>80</v>
      </c>
      <c r="P37" s="44">
        <v>0</v>
      </c>
      <c r="Q37" s="107">
        <f t="shared" si="8"/>
        <v>0</v>
      </c>
      <c r="R37" s="70">
        <v>0</v>
      </c>
      <c r="S37" s="44">
        <v>0</v>
      </c>
      <c r="T37" s="70">
        <v>0</v>
      </c>
      <c r="U37" s="44">
        <v>0</v>
      </c>
      <c r="V37" s="106">
        <f t="shared" si="9"/>
        <v>0</v>
      </c>
      <c r="W37" s="70">
        <v>0</v>
      </c>
      <c r="X37" s="44">
        <v>0</v>
      </c>
    </row>
    <row r="38" spans="1:24" s="109" customFormat="1" ht="13.5" customHeight="1" x14ac:dyDescent="0.25">
      <c r="A38" s="110" t="s">
        <v>131</v>
      </c>
      <c r="B38" s="111" t="s">
        <v>33</v>
      </c>
      <c r="C38" s="104">
        <f t="shared" si="3"/>
        <v>126</v>
      </c>
      <c r="D38" s="105">
        <f t="shared" si="4"/>
        <v>16</v>
      </c>
      <c r="E38" s="70">
        <v>0</v>
      </c>
      <c r="F38" s="44">
        <v>16</v>
      </c>
      <c r="G38" s="106">
        <f t="shared" si="5"/>
        <v>57</v>
      </c>
      <c r="H38" s="70">
        <v>41</v>
      </c>
      <c r="I38" s="44">
        <v>16</v>
      </c>
      <c r="J38" s="107">
        <f t="shared" si="6"/>
        <v>0</v>
      </c>
      <c r="K38" s="70">
        <v>0</v>
      </c>
      <c r="L38" s="44">
        <v>0</v>
      </c>
      <c r="M38" s="112">
        <v>0</v>
      </c>
      <c r="N38" s="105">
        <f t="shared" si="7"/>
        <v>53</v>
      </c>
      <c r="O38" s="70">
        <v>53</v>
      </c>
      <c r="P38" s="44">
        <v>0</v>
      </c>
      <c r="Q38" s="107">
        <f t="shared" si="8"/>
        <v>0</v>
      </c>
      <c r="R38" s="70">
        <v>0</v>
      </c>
      <c r="S38" s="44">
        <v>0</v>
      </c>
      <c r="T38" s="70">
        <v>0</v>
      </c>
      <c r="U38" s="44">
        <v>0</v>
      </c>
      <c r="V38" s="106">
        <f t="shared" si="9"/>
        <v>0</v>
      </c>
      <c r="W38" s="70">
        <v>0</v>
      </c>
      <c r="X38" s="44">
        <v>0</v>
      </c>
    </row>
    <row r="39" spans="1:24" s="109" customFormat="1" ht="13.5" customHeight="1" x14ac:dyDescent="0.25">
      <c r="A39" s="110" t="s">
        <v>188</v>
      </c>
      <c r="B39" s="111" t="s">
        <v>33</v>
      </c>
      <c r="C39" s="104">
        <f t="shared" si="3"/>
        <v>5104</v>
      </c>
      <c r="D39" s="105">
        <f t="shared" si="4"/>
        <v>873</v>
      </c>
      <c r="E39" s="70">
        <v>310</v>
      </c>
      <c r="F39" s="44">
        <v>563</v>
      </c>
      <c r="G39" s="106">
        <f t="shared" si="5"/>
        <v>2464</v>
      </c>
      <c r="H39" s="70">
        <v>1432</v>
      </c>
      <c r="I39" s="44">
        <v>1032</v>
      </c>
      <c r="J39" s="107">
        <f t="shared" si="6"/>
        <v>609</v>
      </c>
      <c r="K39" s="70">
        <v>609</v>
      </c>
      <c r="L39" s="44">
        <v>0</v>
      </c>
      <c r="M39" s="112">
        <v>0</v>
      </c>
      <c r="N39" s="105">
        <f t="shared" si="7"/>
        <v>160</v>
      </c>
      <c r="O39" s="70">
        <v>160</v>
      </c>
      <c r="P39" s="44">
        <v>0</v>
      </c>
      <c r="Q39" s="107">
        <f t="shared" si="8"/>
        <v>113</v>
      </c>
      <c r="R39" s="70">
        <v>43</v>
      </c>
      <c r="S39" s="44">
        <v>70</v>
      </c>
      <c r="T39" s="70">
        <v>0</v>
      </c>
      <c r="U39" s="44">
        <v>0</v>
      </c>
      <c r="V39" s="106">
        <f t="shared" si="9"/>
        <v>885</v>
      </c>
      <c r="W39" s="70">
        <v>444</v>
      </c>
      <c r="X39" s="44">
        <v>441</v>
      </c>
    </row>
    <row r="40" spans="1:24" s="109" customFormat="1" ht="13.5" customHeight="1" x14ac:dyDescent="0.25">
      <c r="A40" s="110" t="s">
        <v>133</v>
      </c>
      <c r="B40" s="111" t="s">
        <v>33</v>
      </c>
      <c r="C40" s="104">
        <f t="shared" si="3"/>
        <v>196</v>
      </c>
      <c r="D40" s="105">
        <f t="shared" si="4"/>
        <v>61</v>
      </c>
      <c r="E40" s="70">
        <v>40</v>
      </c>
      <c r="F40" s="44">
        <v>21</v>
      </c>
      <c r="G40" s="106">
        <f t="shared" si="5"/>
        <v>84</v>
      </c>
      <c r="H40" s="70">
        <v>58</v>
      </c>
      <c r="I40" s="44">
        <v>26</v>
      </c>
      <c r="J40" s="107">
        <f t="shared" si="6"/>
        <v>0</v>
      </c>
      <c r="K40" s="70">
        <v>0</v>
      </c>
      <c r="L40" s="44">
        <v>0</v>
      </c>
      <c r="M40" s="112">
        <v>0</v>
      </c>
      <c r="N40" s="105">
        <f t="shared" si="7"/>
        <v>51</v>
      </c>
      <c r="O40" s="70">
        <v>51</v>
      </c>
      <c r="P40" s="44">
        <v>0</v>
      </c>
      <c r="Q40" s="107">
        <f t="shared" si="8"/>
        <v>0</v>
      </c>
      <c r="R40" s="70">
        <v>0</v>
      </c>
      <c r="S40" s="44">
        <v>0</v>
      </c>
      <c r="T40" s="70">
        <v>0</v>
      </c>
      <c r="U40" s="44">
        <v>0</v>
      </c>
      <c r="V40" s="106">
        <f t="shared" si="9"/>
        <v>0</v>
      </c>
      <c r="W40" s="70">
        <v>0</v>
      </c>
      <c r="X40" s="44">
        <v>0</v>
      </c>
    </row>
    <row r="41" spans="1:24" s="109" customFormat="1" ht="13.5" customHeight="1" x14ac:dyDescent="0.25">
      <c r="A41" s="110" t="s">
        <v>134</v>
      </c>
      <c r="B41" s="111" t="s">
        <v>33</v>
      </c>
      <c r="C41" s="104">
        <f t="shared" si="3"/>
        <v>641</v>
      </c>
      <c r="D41" s="105">
        <f t="shared" si="4"/>
        <v>120</v>
      </c>
      <c r="E41" s="70">
        <v>29</v>
      </c>
      <c r="F41" s="44">
        <v>91</v>
      </c>
      <c r="G41" s="106">
        <f t="shared" si="5"/>
        <v>346</v>
      </c>
      <c r="H41" s="70">
        <v>221</v>
      </c>
      <c r="I41" s="44">
        <v>125</v>
      </c>
      <c r="J41" s="107">
        <f t="shared" si="6"/>
        <v>38</v>
      </c>
      <c r="K41" s="70">
        <v>38</v>
      </c>
      <c r="L41" s="44">
        <v>0</v>
      </c>
      <c r="M41" s="112">
        <v>0</v>
      </c>
      <c r="N41" s="105">
        <f t="shared" si="7"/>
        <v>51</v>
      </c>
      <c r="O41" s="70">
        <v>51</v>
      </c>
      <c r="P41" s="44">
        <v>0</v>
      </c>
      <c r="Q41" s="107">
        <f t="shared" si="8"/>
        <v>62</v>
      </c>
      <c r="R41" s="70">
        <v>15</v>
      </c>
      <c r="S41" s="44">
        <v>47</v>
      </c>
      <c r="T41" s="70">
        <v>0</v>
      </c>
      <c r="U41" s="44">
        <v>0</v>
      </c>
      <c r="V41" s="106">
        <f t="shared" si="9"/>
        <v>24</v>
      </c>
      <c r="W41" s="70">
        <v>0</v>
      </c>
      <c r="X41" s="44">
        <v>24</v>
      </c>
    </row>
    <row r="42" spans="1:24" s="109" customFormat="1" ht="13.5" customHeight="1" x14ac:dyDescent="0.25">
      <c r="A42" s="110" t="s">
        <v>189</v>
      </c>
      <c r="B42" s="111" t="s">
        <v>33</v>
      </c>
      <c r="C42" s="104">
        <f t="shared" si="3"/>
        <v>71</v>
      </c>
      <c r="D42" s="105">
        <f t="shared" si="4"/>
        <v>32</v>
      </c>
      <c r="E42" s="70">
        <v>22</v>
      </c>
      <c r="F42" s="44">
        <v>10</v>
      </c>
      <c r="G42" s="106">
        <f t="shared" si="5"/>
        <v>0</v>
      </c>
      <c r="H42" s="70">
        <v>0</v>
      </c>
      <c r="I42" s="44">
        <v>0</v>
      </c>
      <c r="J42" s="107">
        <f t="shared" si="6"/>
        <v>0</v>
      </c>
      <c r="K42" s="70">
        <v>0</v>
      </c>
      <c r="L42" s="44">
        <v>0</v>
      </c>
      <c r="M42" s="112">
        <v>0</v>
      </c>
      <c r="N42" s="105">
        <f t="shared" si="7"/>
        <v>39</v>
      </c>
      <c r="O42" s="70">
        <v>39</v>
      </c>
      <c r="P42" s="44">
        <v>0</v>
      </c>
      <c r="Q42" s="107">
        <f t="shared" si="8"/>
        <v>0</v>
      </c>
      <c r="R42" s="70">
        <v>0</v>
      </c>
      <c r="S42" s="44">
        <v>0</v>
      </c>
      <c r="T42" s="70">
        <v>0</v>
      </c>
      <c r="U42" s="44">
        <v>0</v>
      </c>
      <c r="V42" s="106">
        <f t="shared" si="9"/>
        <v>0</v>
      </c>
      <c r="W42" s="70">
        <v>0</v>
      </c>
      <c r="X42" s="44">
        <v>0</v>
      </c>
    </row>
    <row r="43" spans="1:24" s="109" customFormat="1" ht="13.5" customHeight="1" x14ac:dyDescent="0.25">
      <c r="A43" s="110" t="s">
        <v>136</v>
      </c>
      <c r="B43" s="111" t="s">
        <v>33</v>
      </c>
      <c r="C43" s="104">
        <f t="shared" si="3"/>
        <v>9951</v>
      </c>
      <c r="D43" s="105">
        <f t="shared" si="4"/>
        <v>2440</v>
      </c>
      <c r="E43" s="70">
        <v>1062</v>
      </c>
      <c r="F43" s="44">
        <v>1378</v>
      </c>
      <c r="G43" s="106">
        <f t="shared" si="5"/>
        <v>4022</v>
      </c>
      <c r="H43" s="70">
        <v>2466</v>
      </c>
      <c r="I43" s="44">
        <v>1556</v>
      </c>
      <c r="J43" s="107">
        <f t="shared" si="6"/>
        <v>1349</v>
      </c>
      <c r="K43" s="70">
        <v>1349</v>
      </c>
      <c r="L43" s="44">
        <v>0</v>
      </c>
      <c r="M43" s="112">
        <v>0</v>
      </c>
      <c r="N43" s="105">
        <f t="shared" si="7"/>
        <v>204</v>
      </c>
      <c r="O43" s="70">
        <v>204</v>
      </c>
      <c r="P43" s="44">
        <v>0</v>
      </c>
      <c r="Q43" s="107">
        <f t="shared" si="8"/>
        <v>340</v>
      </c>
      <c r="R43" s="70">
        <v>43</v>
      </c>
      <c r="S43" s="44">
        <v>297</v>
      </c>
      <c r="T43" s="70">
        <v>0</v>
      </c>
      <c r="U43" s="44">
        <v>0</v>
      </c>
      <c r="V43" s="106">
        <f t="shared" si="9"/>
        <v>1596</v>
      </c>
      <c r="W43" s="70">
        <v>655</v>
      </c>
      <c r="X43" s="44">
        <v>941</v>
      </c>
    </row>
    <row r="44" spans="1:24" s="109" customFormat="1" ht="13.5" customHeight="1" x14ac:dyDescent="0.25">
      <c r="A44" s="110" t="s">
        <v>137</v>
      </c>
      <c r="B44" s="111" t="s">
        <v>33</v>
      </c>
      <c r="C44" s="104">
        <f t="shared" si="3"/>
        <v>133</v>
      </c>
      <c r="D44" s="105">
        <f t="shared" si="4"/>
        <v>20</v>
      </c>
      <c r="E44" s="70">
        <v>0</v>
      </c>
      <c r="F44" s="44">
        <v>20</v>
      </c>
      <c r="G44" s="106">
        <f t="shared" si="5"/>
        <v>68</v>
      </c>
      <c r="H44" s="70">
        <v>47</v>
      </c>
      <c r="I44" s="44">
        <v>21</v>
      </c>
      <c r="J44" s="107">
        <f t="shared" si="6"/>
        <v>0</v>
      </c>
      <c r="K44" s="70">
        <v>0</v>
      </c>
      <c r="L44" s="44">
        <v>0</v>
      </c>
      <c r="M44" s="112">
        <v>0</v>
      </c>
      <c r="N44" s="105">
        <f t="shared" si="7"/>
        <v>45</v>
      </c>
      <c r="O44" s="70">
        <v>45</v>
      </c>
      <c r="P44" s="44">
        <v>0</v>
      </c>
      <c r="Q44" s="107">
        <f t="shared" si="8"/>
        <v>0</v>
      </c>
      <c r="R44" s="70">
        <v>0</v>
      </c>
      <c r="S44" s="44">
        <v>0</v>
      </c>
      <c r="T44" s="70">
        <v>0</v>
      </c>
      <c r="U44" s="44">
        <v>0</v>
      </c>
      <c r="V44" s="106">
        <f t="shared" si="9"/>
        <v>0</v>
      </c>
      <c r="W44" s="70">
        <v>0</v>
      </c>
      <c r="X44" s="44">
        <v>0</v>
      </c>
    </row>
    <row r="45" spans="1:24" s="109" customFormat="1" ht="13.5" customHeight="1" x14ac:dyDescent="0.25">
      <c r="A45" s="110" t="s">
        <v>190</v>
      </c>
      <c r="B45" s="111" t="s">
        <v>33</v>
      </c>
      <c r="C45" s="104">
        <f t="shared" si="3"/>
        <v>400</v>
      </c>
      <c r="D45" s="105">
        <f t="shared" si="4"/>
        <v>83</v>
      </c>
      <c r="E45" s="70">
        <v>0</v>
      </c>
      <c r="F45" s="44">
        <v>83</v>
      </c>
      <c r="G45" s="106">
        <f t="shared" si="5"/>
        <v>214</v>
      </c>
      <c r="H45" s="70">
        <v>142</v>
      </c>
      <c r="I45" s="44">
        <v>72</v>
      </c>
      <c r="J45" s="107">
        <f t="shared" si="6"/>
        <v>23</v>
      </c>
      <c r="K45" s="70">
        <v>23</v>
      </c>
      <c r="L45" s="44">
        <v>0</v>
      </c>
      <c r="M45" s="112">
        <v>0</v>
      </c>
      <c r="N45" s="105">
        <f t="shared" si="7"/>
        <v>80</v>
      </c>
      <c r="O45" s="70">
        <v>80</v>
      </c>
      <c r="P45" s="44">
        <v>0</v>
      </c>
      <c r="Q45" s="107">
        <f t="shared" si="8"/>
        <v>0</v>
      </c>
      <c r="R45" s="70">
        <v>0</v>
      </c>
      <c r="S45" s="44">
        <v>0</v>
      </c>
      <c r="T45" s="70">
        <v>0</v>
      </c>
      <c r="U45" s="44">
        <v>0</v>
      </c>
      <c r="V45" s="106">
        <f t="shared" si="9"/>
        <v>0</v>
      </c>
      <c r="W45" s="70">
        <v>0</v>
      </c>
      <c r="X45" s="44">
        <v>0</v>
      </c>
    </row>
    <row r="46" spans="1:24" s="109" customFormat="1" ht="13.5" customHeight="1" x14ac:dyDescent="0.25">
      <c r="A46" s="110" t="s">
        <v>191</v>
      </c>
      <c r="B46" s="111" t="s">
        <v>33</v>
      </c>
      <c r="C46" s="104">
        <f t="shared" si="3"/>
        <v>131</v>
      </c>
      <c r="D46" s="105">
        <f t="shared" si="4"/>
        <v>23</v>
      </c>
      <c r="E46" s="70">
        <v>0</v>
      </c>
      <c r="F46" s="44">
        <v>23</v>
      </c>
      <c r="G46" s="106">
        <f t="shared" si="5"/>
        <v>64</v>
      </c>
      <c r="H46" s="70">
        <v>64</v>
      </c>
      <c r="I46" s="44">
        <v>0</v>
      </c>
      <c r="J46" s="107">
        <f t="shared" si="6"/>
        <v>0</v>
      </c>
      <c r="K46" s="70">
        <v>0</v>
      </c>
      <c r="L46" s="44">
        <v>0</v>
      </c>
      <c r="M46" s="112">
        <v>0</v>
      </c>
      <c r="N46" s="105">
        <f t="shared" si="7"/>
        <v>44</v>
      </c>
      <c r="O46" s="70">
        <v>44</v>
      </c>
      <c r="P46" s="44">
        <v>0</v>
      </c>
      <c r="Q46" s="107">
        <f t="shared" si="8"/>
        <v>0</v>
      </c>
      <c r="R46" s="70">
        <v>0</v>
      </c>
      <c r="S46" s="44">
        <v>0</v>
      </c>
      <c r="T46" s="70">
        <v>0</v>
      </c>
      <c r="U46" s="44">
        <v>0</v>
      </c>
      <c r="V46" s="106">
        <f t="shared" si="9"/>
        <v>0</v>
      </c>
      <c r="W46" s="70">
        <v>0</v>
      </c>
      <c r="X46" s="44">
        <v>0</v>
      </c>
    </row>
    <row r="47" spans="1:24" s="109" customFormat="1" ht="13.5" customHeight="1" x14ac:dyDescent="0.25">
      <c r="A47" s="110" t="s">
        <v>140</v>
      </c>
      <c r="B47" s="111" t="s">
        <v>33</v>
      </c>
      <c r="C47" s="104">
        <f t="shared" si="3"/>
        <v>58</v>
      </c>
      <c r="D47" s="105">
        <f t="shared" si="4"/>
        <v>0</v>
      </c>
      <c r="E47" s="70">
        <v>0</v>
      </c>
      <c r="F47" s="44">
        <v>0</v>
      </c>
      <c r="G47" s="106">
        <f t="shared" si="5"/>
        <v>0</v>
      </c>
      <c r="H47" s="70">
        <v>0</v>
      </c>
      <c r="I47" s="44">
        <v>0</v>
      </c>
      <c r="J47" s="107">
        <f t="shared" si="6"/>
        <v>0</v>
      </c>
      <c r="K47" s="70">
        <v>0</v>
      </c>
      <c r="L47" s="44">
        <v>0</v>
      </c>
      <c r="M47" s="112">
        <v>0</v>
      </c>
      <c r="N47" s="105">
        <f t="shared" si="7"/>
        <v>58</v>
      </c>
      <c r="O47" s="70">
        <v>58</v>
      </c>
      <c r="P47" s="44">
        <v>0</v>
      </c>
      <c r="Q47" s="107">
        <f t="shared" si="8"/>
        <v>0</v>
      </c>
      <c r="R47" s="70">
        <v>0</v>
      </c>
      <c r="S47" s="44">
        <v>0</v>
      </c>
      <c r="T47" s="70">
        <v>0</v>
      </c>
      <c r="U47" s="44">
        <v>0</v>
      </c>
      <c r="V47" s="106">
        <f t="shared" si="9"/>
        <v>0</v>
      </c>
      <c r="W47" s="70">
        <v>0</v>
      </c>
      <c r="X47" s="44">
        <v>0</v>
      </c>
    </row>
    <row r="48" spans="1:24" s="109" customFormat="1" ht="13.5" customHeight="1" x14ac:dyDescent="0.25">
      <c r="A48" s="110" t="s">
        <v>141</v>
      </c>
      <c r="B48" s="111" t="s">
        <v>33</v>
      </c>
      <c r="C48" s="104">
        <f t="shared" si="3"/>
        <v>155</v>
      </c>
      <c r="D48" s="105">
        <f t="shared" si="4"/>
        <v>43</v>
      </c>
      <c r="E48" s="70">
        <v>27</v>
      </c>
      <c r="F48" s="44">
        <v>16</v>
      </c>
      <c r="G48" s="106">
        <f t="shared" si="5"/>
        <v>52</v>
      </c>
      <c r="H48" s="70">
        <v>35</v>
      </c>
      <c r="I48" s="44">
        <v>17</v>
      </c>
      <c r="J48" s="107">
        <f t="shared" si="6"/>
        <v>4</v>
      </c>
      <c r="K48" s="70">
        <v>4</v>
      </c>
      <c r="L48" s="44">
        <v>0</v>
      </c>
      <c r="M48" s="112">
        <v>0</v>
      </c>
      <c r="N48" s="105">
        <f t="shared" si="7"/>
        <v>56</v>
      </c>
      <c r="O48" s="70">
        <v>56</v>
      </c>
      <c r="P48" s="44">
        <v>0</v>
      </c>
      <c r="Q48" s="107">
        <f t="shared" si="8"/>
        <v>0</v>
      </c>
      <c r="R48" s="70">
        <v>0</v>
      </c>
      <c r="S48" s="44">
        <v>0</v>
      </c>
      <c r="T48" s="70">
        <v>0</v>
      </c>
      <c r="U48" s="44">
        <v>0</v>
      </c>
      <c r="V48" s="106">
        <f t="shared" si="9"/>
        <v>0</v>
      </c>
      <c r="W48" s="70">
        <v>0</v>
      </c>
      <c r="X48" s="44">
        <v>0</v>
      </c>
    </row>
    <row r="49" spans="1:24" s="109" customFormat="1" ht="13.5" customHeight="1" x14ac:dyDescent="0.25">
      <c r="A49" s="110" t="s">
        <v>192</v>
      </c>
      <c r="B49" s="111" t="s">
        <v>33</v>
      </c>
      <c r="C49" s="104">
        <f t="shared" si="3"/>
        <v>25</v>
      </c>
      <c r="D49" s="105">
        <f t="shared" si="4"/>
        <v>0</v>
      </c>
      <c r="E49" s="70">
        <v>0</v>
      </c>
      <c r="F49" s="44">
        <v>0</v>
      </c>
      <c r="G49" s="106">
        <f t="shared" si="5"/>
        <v>0</v>
      </c>
      <c r="H49" s="70">
        <v>0</v>
      </c>
      <c r="I49" s="44">
        <v>0</v>
      </c>
      <c r="J49" s="107">
        <f t="shared" si="6"/>
        <v>0</v>
      </c>
      <c r="K49" s="70">
        <v>0</v>
      </c>
      <c r="L49" s="44">
        <v>0</v>
      </c>
      <c r="M49" s="112">
        <v>0</v>
      </c>
      <c r="N49" s="105">
        <f t="shared" si="7"/>
        <v>25</v>
      </c>
      <c r="O49" s="70">
        <v>25</v>
      </c>
      <c r="P49" s="44">
        <v>0</v>
      </c>
      <c r="Q49" s="107">
        <f t="shared" si="8"/>
        <v>0</v>
      </c>
      <c r="R49" s="70">
        <v>0</v>
      </c>
      <c r="S49" s="44">
        <v>0</v>
      </c>
      <c r="T49" s="70">
        <v>0</v>
      </c>
      <c r="U49" s="44">
        <v>0</v>
      </c>
      <c r="V49" s="106">
        <f t="shared" si="9"/>
        <v>0</v>
      </c>
      <c r="W49" s="70">
        <v>0</v>
      </c>
      <c r="X49" s="44">
        <v>0</v>
      </c>
    </row>
    <row r="50" spans="1:24" s="109" customFormat="1" ht="13.5" customHeight="1" x14ac:dyDescent="0.25">
      <c r="A50" s="110" t="s">
        <v>193</v>
      </c>
      <c r="B50" s="111" t="s">
        <v>33</v>
      </c>
      <c r="C50" s="104">
        <f t="shared" si="3"/>
        <v>251</v>
      </c>
      <c r="D50" s="105">
        <f t="shared" si="4"/>
        <v>98</v>
      </c>
      <c r="E50" s="70">
        <v>51</v>
      </c>
      <c r="F50" s="44">
        <v>47</v>
      </c>
      <c r="G50" s="106">
        <f t="shared" si="5"/>
        <v>128</v>
      </c>
      <c r="H50" s="70">
        <v>92</v>
      </c>
      <c r="I50" s="44">
        <v>36</v>
      </c>
      <c r="J50" s="107">
        <f t="shared" si="6"/>
        <v>0</v>
      </c>
      <c r="K50" s="70">
        <v>0</v>
      </c>
      <c r="L50" s="44">
        <v>0</v>
      </c>
      <c r="M50" s="112">
        <v>0</v>
      </c>
      <c r="N50" s="105">
        <f t="shared" si="7"/>
        <v>25</v>
      </c>
      <c r="O50" s="70">
        <v>25</v>
      </c>
      <c r="P50" s="44">
        <v>0</v>
      </c>
      <c r="Q50" s="107">
        <f t="shared" si="8"/>
        <v>0</v>
      </c>
      <c r="R50" s="70">
        <v>0</v>
      </c>
      <c r="S50" s="44">
        <v>0</v>
      </c>
      <c r="T50" s="70">
        <v>0</v>
      </c>
      <c r="U50" s="44">
        <v>0</v>
      </c>
      <c r="V50" s="106">
        <f t="shared" si="9"/>
        <v>0</v>
      </c>
      <c r="W50" s="70">
        <v>0</v>
      </c>
      <c r="X50" s="44">
        <v>0</v>
      </c>
    </row>
    <row r="51" spans="1:24" s="109" customFormat="1" ht="13.5" customHeight="1" x14ac:dyDescent="0.25">
      <c r="A51" s="110" t="s">
        <v>194</v>
      </c>
      <c r="B51" s="111" t="s">
        <v>33</v>
      </c>
      <c r="C51" s="104">
        <f t="shared" si="3"/>
        <v>163</v>
      </c>
      <c r="D51" s="105">
        <f t="shared" si="4"/>
        <v>124</v>
      </c>
      <c r="E51" s="70">
        <v>94</v>
      </c>
      <c r="F51" s="44">
        <v>30</v>
      </c>
      <c r="G51" s="106">
        <f t="shared" si="5"/>
        <v>39</v>
      </c>
      <c r="H51" s="70">
        <v>24</v>
      </c>
      <c r="I51" s="44">
        <v>15</v>
      </c>
      <c r="J51" s="107">
        <f t="shared" si="6"/>
        <v>0</v>
      </c>
      <c r="K51" s="70">
        <v>0</v>
      </c>
      <c r="L51" s="44">
        <v>0</v>
      </c>
      <c r="M51" s="112">
        <v>0</v>
      </c>
      <c r="N51" s="105">
        <f t="shared" si="7"/>
        <v>0</v>
      </c>
      <c r="O51" s="70">
        <v>0</v>
      </c>
      <c r="P51" s="44">
        <v>0</v>
      </c>
      <c r="Q51" s="107">
        <f t="shared" si="8"/>
        <v>0</v>
      </c>
      <c r="R51" s="70">
        <v>0</v>
      </c>
      <c r="S51" s="44">
        <v>0</v>
      </c>
      <c r="T51" s="70">
        <v>0</v>
      </c>
      <c r="U51" s="44">
        <v>0</v>
      </c>
      <c r="V51" s="106">
        <f t="shared" si="9"/>
        <v>0</v>
      </c>
      <c r="W51" s="70">
        <v>0</v>
      </c>
      <c r="X51" s="44">
        <v>0</v>
      </c>
    </row>
    <row r="52" spans="1:24" s="109" customFormat="1" ht="13.5" customHeight="1" x14ac:dyDescent="0.25">
      <c r="A52" s="110" t="s">
        <v>194</v>
      </c>
      <c r="B52" s="111" t="s">
        <v>34</v>
      </c>
      <c r="C52" s="104">
        <f t="shared" si="3"/>
        <v>209</v>
      </c>
      <c r="D52" s="105">
        <f t="shared" si="4"/>
        <v>0</v>
      </c>
      <c r="E52" s="70">
        <v>0</v>
      </c>
      <c r="F52" s="44">
        <v>0</v>
      </c>
      <c r="G52" s="106">
        <f t="shared" si="5"/>
        <v>0</v>
      </c>
      <c r="H52" s="70">
        <v>0</v>
      </c>
      <c r="I52" s="44">
        <v>0</v>
      </c>
      <c r="J52" s="107">
        <f t="shared" si="6"/>
        <v>104</v>
      </c>
      <c r="K52" s="70">
        <v>104</v>
      </c>
      <c r="L52" s="44">
        <v>0</v>
      </c>
      <c r="M52" s="112">
        <v>0</v>
      </c>
      <c r="N52" s="105">
        <f t="shared" si="7"/>
        <v>0</v>
      </c>
      <c r="O52" s="70">
        <v>0</v>
      </c>
      <c r="P52" s="44">
        <v>0</v>
      </c>
      <c r="Q52" s="107">
        <f t="shared" si="8"/>
        <v>0</v>
      </c>
      <c r="R52" s="70">
        <v>0</v>
      </c>
      <c r="S52" s="44">
        <v>0</v>
      </c>
      <c r="T52" s="70">
        <v>0</v>
      </c>
      <c r="U52" s="44">
        <v>0</v>
      </c>
      <c r="V52" s="106">
        <f t="shared" si="9"/>
        <v>105</v>
      </c>
      <c r="W52" s="70">
        <v>105</v>
      </c>
      <c r="X52" s="44">
        <v>0</v>
      </c>
    </row>
    <row r="53" spans="1:24" s="109" customFormat="1" ht="13.5" customHeight="1" x14ac:dyDescent="0.25">
      <c r="A53" s="110" t="s">
        <v>145</v>
      </c>
      <c r="B53" s="111" t="s">
        <v>33</v>
      </c>
      <c r="C53" s="104">
        <f t="shared" si="3"/>
        <v>515</v>
      </c>
      <c r="D53" s="105">
        <f t="shared" si="4"/>
        <v>75</v>
      </c>
      <c r="E53" s="70">
        <v>23</v>
      </c>
      <c r="F53" s="44">
        <v>52</v>
      </c>
      <c r="G53" s="106">
        <f t="shared" si="5"/>
        <v>119</v>
      </c>
      <c r="H53" s="70">
        <v>66</v>
      </c>
      <c r="I53" s="44">
        <v>53</v>
      </c>
      <c r="J53" s="107">
        <f t="shared" si="6"/>
        <v>49</v>
      </c>
      <c r="K53" s="70">
        <v>49</v>
      </c>
      <c r="L53" s="44">
        <v>0</v>
      </c>
      <c r="M53" s="112">
        <v>0</v>
      </c>
      <c r="N53" s="105">
        <f t="shared" si="7"/>
        <v>39</v>
      </c>
      <c r="O53" s="70">
        <v>39</v>
      </c>
      <c r="P53" s="44">
        <v>0</v>
      </c>
      <c r="Q53" s="107">
        <f t="shared" si="8"/>
        <v>0</v>
      </c>
      <c r="R53" s="70">
        <v>0</v>
      </c>
      <c r="S53" s="44">
        <v>0</v>
      </c>
      <c r="T53" s="70">
        <v>0</v>
      </c>
      <c r="U53" s="44">
        <v>0</v>
      </c>
      <c r="V53" s="106">
        <f t="shared" si="9"/>
        <v>233</v>
      </c>
      <c r="W53" s="70">
        <v>104</v>
      </c>
      <c r="X53" s="44">
        <v>129</v>
      </c>
    </row>
    <row r="54" spans="1:24" s="109" customFormat="1" ht="13.5" customHeight="1" x14ac:dyDescent="0.25">
      <c r="A54" s="110" t="s">
        <v>146</v>
      </c>
      <c r="B54" s="111" t="s">
        <v>33</v>
      </c>
      <c r="C54" s="104">
        <f t="shared" si="3"/>
        <v>697</v>
      </c>
      <c r="D54" s="105">
        <f t="shared" si="4"/>
        <v>147</v>
      </c>
      <c r="E54" s="70">
        <v>64</v>
      </c>
      <c r="F54" s="44">
        <v>83</v>
      </c>
      <c r="G54" s="106">
        <f t="shared" si="5"/>
        <v>337</v>
      </c>
      <c r="H54" s="70">
        <v>203</v>
      </c>
      <c r="I54" s="44">
        <v>134</v>
      </c>
      <c r="J54" s="107">
        <f t="shared" si="6"/>
        <v>116</v>
      </c>
      <c r="K54" s="70">
        <v>116</v>
      </c>
      <c r="L54" s="44">
        <v>0</v>
      </c>
      <c r="M54" s="112">
        <v>0</v>
      </c>
      <c r="N54" s="105">
        <f t="shared" si="7"/>
        <v>74</v>
      </c>
      <c r="O54" s="70">
        <v>74</v>
      </c>
      <c r="P54" s="44">
        <v>0</v>
      </c>
      <c r="Q54" s="107">
        <f t="shared" si="8"/>
        <v>23</v>
      </c>
      <c r="R54" s="70">
        <v>0</v>
      </c>
      <c r="S54" s="44">
        <v>23</v>
      </c>
      <c r="T54" s="70">
        <v>0</v>
      </c>
      <c r="U54" s="44">
        <v>0</v>
      </c>
      <c r="V54" s="106">
        <f t="shared" si="9"/>
        <v>0</v>
      </c>
      <c r="W54" s="70">
        <v>0</v>
      </c>
      <c r="X54" s="44">
        <v>0</v>
      </c>
    </row>
    <row r="55" spans="1:24" s="109" customFormat="1" ht="13.5" customHeight="1" x14ac:dyDescent="0.25">
      <c r="A55" s="110" t="s">
        <v>195</v>
      </c>
      <c r="B55" s="111" t="s">
        <v>33</v>
      </c>
      <c r="C55" s="104">
        <f t="shared" si="3"/>
        <v>401</v>
      </c>
      <c r="D55" s="105">
        <f t="shared" si="4"/>
        <v>88</v>
      </c>
      <c r="E55" s="70">
        <v>36</v>
      </c>
      <c r="F55" s="44">
        <v>52</v>
      </c>
      <c r="G55" s="106">
        <f t="shared" si="5"/>
        <v>271</v>
      </c>
      <c r="H55" s="70">
        <v>163</v>
      </c>
      <c r="I55" s="44">
        <v>108</v>
      </c>
      <c r="J55" s="107">
        <f t="shared" si="6"/>
        <v>42</v>
      </c>
      <c r="K55" s="70">
        <v>42</v>
      </c>
      <c r="L55" s="44">
        <v>0</v>
      </c>
      <c r="M55" s="112">
        <v>0</v>
      </c>
      <c r="N55" s="105">
        <f t="shared" si="7"/>
        <v>0</v>
      </c>
      <c r="O55" s="70">
        <v>0</v>
      </c>
      <c r="P55" s="44">
        <v>0</v>
      </c>
      <c r="Q55" s="107">
        <f t="shared" si="8"/>
        <v>0</v>
      </c>
      <c r="R55" s="70">
        <v>0</v>
      </c>
      <c r="S55" s="44">
        <v>0</v>
      </c>
      <c r="T55" s="70">
        <v>0</v>
      </c>
      <c r="U55" s="44">
        <v>0</v>
      </c>
      <c r="V55" s="106">
        <f t="shared" si="9"/>
        <v>0</v>
      </c>
      <c r="W55" s="70">
        <v>0</v>
      </c>
      <c r="X55" s="44">
        <v>0</v>
      </c>
    </row>
    <row r="56" spans="1:24" s="109" customFormat="1" ht="13.5" customHeight="1" x14ac:dyDescent="0.25">
      <c r="A56" s="110" t="s">
        <v>148</v>
      </c>
      <c r="B56" s="111" t="s">
        <v>33</v>
      </c>
      <c r="C56" s="104">
        <f t="shared" si="3"/>
        <v>1488</v>
      </c>
      <c r="D56" s="105">
        <f t="shared" si="4"/>
        <v>459</v>
      </c>
      <c r="E56" s="70">
        <v>231</v>
      </c>
      <c r="F56" s="44">
        <v>228</v>
      </c>
      <c r="G56" s="106">
        <f t="shared" si="5"/>
        <v>635</v>
      </c>
      <c r="H56" s="70">
        <v>361</v>
      </c>
      <c r="I56" s="44">
        <v>274</v>
      </c>
      <c r="J56" s="107">
        <f t="shared" si="6"/>
        <v>156</v>
      </c>
      <c r="K56" s="70">
        <v>156</v>
      </c>
      <c r="L56" s="44">
        <v>0</v>
      </c>
      <c r="M56" s="112">
        <v>0</v>
      </c>
      <c r="N56" s="105">
        <f t="shared" si="7"/>
        <v>80</v>
      </c>
      <c r="O56" s="70">
        <v>80</v>
      </c>
      <c r="P56" s="44">
        <v>0</v>
      </c>
      <c r="Q56" s="107">
        <f t="shared" si="8"/>
        <v>69</v>
      </c>
      <c r="R56" s="70">
        <v>0</v>
      </c>
      <c r="S56" s="44">
        <v>69</v>
      </c>
      <c r="T56" s="70">
        <v>0</v>
      </c>
      <c r="U56" s="44">
        <v>0</v>
      </c>
      <c r="V56" s="106">
        <f t="shared" si="9"/>
        <v>89</v>
      </c>
      <c r="W56" s="70">
        <v>4</v>
      </c>
      <c r="X56" s="44">
        <v>85</v>
      </c>
    </row>
    <row r="57" spans="1:24" s="109" customFormat="1" ht="13.5" customHeight="1" x14ac:dyDescent="0.25">
      <c r="A57" s="110" t="s">
        <v>149</v>
      </c>
      <c r="B57" s="111" t="s">
        <v>33</v>
      </c>
      <c r="C57" s="104">
        <f t="shared" si="3"/>
        <v>388</v>
      </c>
      <c r="D57" s="105">
        <f t="shared" si="4"/>
        <v>100</v>
      </c>
      <c r="E57" s="70">
        <v>0</v>
      </c>
      <c r="F57" s="44">
        <v>100</v>
      </c>
      <c r="G57" s="106">
        <f t="shared" si="5"/>
        <v>220</v>
      </c>
      <c r="H57" s="70">
        <v>165</v>
      </c>
      <c r="I57" s="44">
        <v>55</v>
      </c>
      <c r="J57" s="107">
        <f t="shared" si="6"/>
        <v>30</v>
      </c>
      <c r="K57" s="70">
        <v>30</v>
      </c>
      <c r="L57" s="44">
        <v>0</v>
      </c>
      <c r="M57" s="112">
        <v>0</v>
      </c>
      <c r="N57" s="105">
        <f t="shared" si="7"/>
        <v>38</v>
      </c>
      <c r="O57" s="70">
        <v>38</v>
      </c>
      <c r="P57" s="44">
        <v>0</v>
      </c>
      <c r="Q57" s="107">
        <f t="shared" si="8"/>
        <v>0</v>
      </c>
      <c r="R57" s="70">
        <v>0</v>
      </c>
      <c r="S57" s="44">
        <v>0</v>
      </c>
      <c r="T57" s="70">
        <v>0</v>
      </c>
      <c r="U57" s="44">
        <v>0</v>
      </c>
      <c r="V57" s="106">
        <f t="shared" si="9"/>
        <v>0</v>
      </c>
      <c r="W57" s="70">
        <v>0</v>
      </c>
      <c r="X57" s="44">
        <v>0</v>
      </c>
    </row>
    <row r="58" spans="1:24" s="109" customFormat="1" ht="13.5" customHeight="1" x14ac:dyDescent="0.25">
      <c r="A58" s="110" t="s">
        <v>149</v>
      </c>
      <c r="B58" s="111" t="s">
        <v>34</v>
      </c>
      <c r="C58" s="104">
        <f t="shared" si="3"/>
        <v>1042</v>
      </c>
      <c r="D58" s="105">
        <f t="shared" si="4"/>
        <v>0</v>
      </c>
      <c r="E58" s="70">
        <v>0</v>
      </c>
      <c r="F58" s="44">
        <v>0</v>
      </c>
      <c r="G58" s="106">
        <f t="shared" si="5"/>
        <v>568</v>
      </c>
      <c r="H58" s="70">
        <v>254</v>
      </c>
      <c r="I58" s="44">
        <v>314</v>
      </c>
      <c r="J58" s="107">
        <f t="shared" si="6"/>
        <v>237</v>
      </c>
      <c r="K58" s="70">
        <v>237</v>
      </c>
      <c r="L58" s="44">
        <v>0</v>
      </c>
      <c r="M58" s="112">
        <v>0</v>
      </c>
      <c r="N58" s="105">
        <f t="shared" si="7"/>
        <v>0</v>
      </c>
      <c r="O58" s="70">
        <v>0</v>
      </c>
      <c r="P58" s="44">
        <v>0</v>
      </c>
      <c r="Q58" s="107">
        <f t="shared" si="8"/>
        <v>0</v>
      </c>
      <c r="R58" s="70">
        <v>0</v>
      </c>
      <c r="S58" s="44">
        <v>0</v>
      </c>
      <c r="T58" s="70">
        <v>0</v>
      </c>
      <c r="U58" s="44">
        <v>0</v>
      </c>
      <c r="V58" s="106">
        <f t="shared" si="9"/>
        <v>237</v>
      </c>
      <c r="W58" s="70">
        <v>237</v>
      </c>
      <c r="X58" s="44">
        <v>0</v>
      </c>
    </row>
    <row r="59" spans="1:24" s="109" customFormat="1" ht="13.5" customHeight="1" x14ac:dyDescent="0.25">
      <c r="A59" s="110" t="s">
        <v>150</v>
      </c>
      <c r="B59" s="111" t="s">
        <v>33</v>
      </c>
      <c r="C59" s="104">
        <f t="shared" si="3"/>
        <v>510</v>
      </c>
      <c r="D59" s="105">
        <f t="shared" si="4"/>
        <v>152</v>
      </c>
      <c r="E59" s="70">
        <v>77</v>
      </c>
      <c r="F59" s="44">
        <v>75</v>
      </c>
      <c r="G59" s="106">
        <f t="shared" si="5"/>
        <v>257</v>
      </c>
      <c r="H59" s="70">
        <v>167</v>
      </c>
      <c r="I59" s="44">
        <v>90</v>
      </c>
      <c r="J59" s="107">
        <f t="shared" si="6"/>
        <v>48</v>
      </c>
      <c r="K59" s="70">
        <v>48</v>
      </c>
      <c r="L59" s="44">
        <v>0</v>
      </c>
      <c r="M59" s="112">
        <v>0</v>
      </c>
      <c r="N59" s="105">
        <f t="shared" si="7"/>
        <v>53</v>
      </c>
      <c r="O59" s="70">
        <v>53</v>
      </c>
      <c r="P59" s="44">
        <v>0</v>
      </c>
      <c r="Q59" s="107">
        <f t="shared" si="8"/>
        <v>0</v>
      </c>
      <c r="R59" s="70">
        <v>0</v>
      </c>
      <c r="S59" s="44">
        <v>0</v>
      </c>
      <c r="T59" s="70">
        <v>0</v>
      </c>
      <c r="U59" s="44">
        <v>0</v>
      </c>
      <c r="V59" s="106">
        <f t="shared" si="9"/>
        <v>0</v>
      </c>
      <c r="W59" s="70">
        <v>0</v>
      </c>
      <c r="X59" s="44">
        <v>0</v>
      </c>
    </row>
    <row r="60" spans="1:24" s="109" customFormat="1" ht="13.5" customHeight="1" x14ac:dyDescent="0.25">
      <c r="A60" s="110" t="s">
        <v>196</v>
      </c>
      <c r="B60" s="111" t="s">
        <v>33</v>
      </c>
      <c r="C60" s="104">
        <f t="shared" si="3"/>
        <v>1095</v>
      </c>
      <c r="D60" s="105">
        <f t="shared" si="4"/>
        <v>150</v>
      </c>
      <c r="E60" s="70">
        <v>56</v>
      </c>
      <c r="F60" s="44">
        <v>94</v>
      </c>
      <c r="G60" s="106">
        <f t="shared" si="5"/>
        <v>400</v>
      </c>
      <c r="H60" s="70">
        <v>244</v>
      </c>
      <c r="I60" s="44">
        <v>156</v>
      </c>
      <c r="J60" s="107">
        <f t="shared" si="6"/>
        <v>105</v>
      </c>
      <c r="K60" s="70">
        <v>105</v>
      </c>
      <c r="L60" s="44">
        <v>0</v>
      </c>
      <c r="M60" s="112">
        <v>0</v>
      </c>
      <c r="N60" s="105">
        <f t="shared" si="7"/>
        <v>120</v>
      </c>
      <c r="O60" s="70">
        <v>120</v>
      </c>
      <c r="P60" s="44">
        <v>0</v>
      </c>
      <c r="Q60" s="107">
        <f t="shared" si="8"/>
        <v>0</v>
      </c>
      <c r="R60" s="70">
        <v>0</v>
      </c>
      <c r="S60" s="44">
        <v>0</v>
      </c>
      <c r="T60" s="70">
        <v>0</v>
      </c>
      <c r="U60" s="44">
        <v>0</v>
      </c>
      <c r="V60" s="106">
        <f t="shared" si="9"/>
        <v>320</v>
      </c>
      <c r="W60" s="70">
        <v>236</v>
      </c>
      <c r="X60" s="44">
        <v>84</v>
      </c>
    </row>
    <row r="61" spans="1:24" s="109" customFormat="1" ht="13.5" customHeight="1" x14ac:dyDescent="0.25">
      <c r="A61" s="110" t="s">
        <v>152</v>
      </c>
      <c r="B61" s="111" t="s">
        <v>34</v>
      </c>
      <c r="C61" s="104">
        <f t="shared" si="3"/>
        <v>112</v>
      </c>
      <c r="D61" s="105">
        <f t="shared" si="4"/>
        <v>0</v>
      </c>
      <c r="E61" s="70">
        <v>0</v>
      </c>
      <c r="F61" s="44">
        <v>0</v>
      </c>
      <c r="G61" s="106">
        <f t="shared" si="5"/>
        <v>0</v>
      </c>
      <c r="H61" s="70">
        <v>0</v>
      </c>
      <c r="I61" s="44">
        <v>0</v>
      </c>
      <c r="J61" s="107">
        <f t="shared" si="6"/>
        <v>112</v>
      </c>
      <c r="K61" s="70">
        <v>0</v>
      </c>
      <c r="L61" s="44">
        <v>112</v>
      </c>
      <c r="M61" s="112">
        <v>0</v>
      </c>
      <c r="N61" s="105">
        <f t="shared" si="7"/>
        <v>0</v>
      </c>
      <c r="O61" s="70">
        <v>0</v>
      </c>
      <c r="P61" s="44">
        <v>0</v>
      </c>
      <c r="Q61" s="107">
        <f t="shared" si="8"/>
        <v>0</v>
      </c>
      <c r="R61" s="70">
        <v>0</v>
      </c>
      <c r="S61" s="44">
        <v>0</v>
      </c>
      <c r="T61" s="70">
        <v>0</v>
      </c>
      <c r="U61" s="44">
        <v>0</v>
      </c>
      <c r="V61" s="106">
        <f t="shared" si="9"/>
        <v>0</v>
      </c>
      <c r="W61" s="70">
        <v>0</v>
      </c>
      <c r="X61" s="44">
        <v>0</v>
      </c>
    </row>
    <row r="62" spans="1:24" s="109" customFormat="1" ht="13.5" customHeight="1" x14ac:dyDescent="0.25">
      <c r="A62" s="110" t="s">
        <v>153</v>
      </c>
      <c r="B62" s="111" t="s">
        <v>33</v>
      </c>
      <c r="C62" s="104">
        <f t="shared" si="3"/>
        <v>1463</v>
      </c>
      <c r="D62" s="105">
        <f t="shared" si="4"/>
        <v>461</v>
      </c>
      <c r="E62" s="70">
        <v>282</v>
      </c>
      <c r="F62" s="44">
        <v>179</v>
      </c>
      <c r="G62" s="106">
        <f t="shared" si="5"/>
        <v>558</v>
      </c>
      <c r="H62" s="70">
        <v>348</v>
      </c>
      <c r="I62" s="44">
        <v>210</v>
      </c>
      <c r="J62" s="107">
        <f t="shared" si="6"/>
        <v>103</v>
      </c>
      <c r="K62" s="70">
        <v>103</v>
      </c>
      <c r="L62" s="44">
        <v>0</v>
      </c>
      <c r="M62" s="112">
        <v>0</v>
      </c>
      <c r="N62" s="105">
        <f t="shared" si="7"/>
        <v>124</v>
      </c>
      <c r="O62" s="70">
        <v>124</v>
      </c>
      <c r="P62" s="44">
        <v>0</v>
      </c>
      <c r="Q62" s="107">
        <f t="shared" si="8"/>
        <v>0</v>
      </c>
      <c r="R62" s="70">
        <v>0</v>
      </c>
      <c r="S62" s="44">
        <v>0</v>
      </c>
      <c r="T62" s="70">
        <v>0</v>
      </c>
      <c r="U62" s="44">
        <v>0</v>
      </c>
      <c r="V62" s="106">
        <f t="shared" si="9"/>
        <v>217</v>
      </c>
      <c r="W62" s="70">
        <v>69</v>
      </c>
      <c r="X62" s="44">
        <v>148</v>
      </c>
    </row>
    <row r="63" spans="1:24" s="109" customFormat="1" ht="13.5" customHeight="1" x14ac:dyDescent="0.25">
      <c r="A63" s="110" t="s">
        <v>154</v>
      </c>
      <c r="B63" s="111" t="s">
        <v>33</v>
      </c>
      <c r="C63" s="104">
        <f t="shared" si="3"/>
        <v>15</v>
      </c>
      <c r="D63" s="105">
        <f t="shared" si="4"/>
        <v>0</v>
      </c>
      <c r="E63" s="70">
        <v>0</v>
      </c>
      <c r="F63" s="44">
        <v>0</v>
      </c>
      <c r="G63" s="106">
        <f t="shared" si="5"/>
        <v>0</v>
      </c>
      <c r="H63" s="70">
        <v>0</v>
      </c>
      <c r="I63" s="44">
        <v>0</v>
      </c>
      <c r="J63" s="107">
        <f t="shared" si="6"/>
        <v>0</v>
      </c>
      <c r="K63" s="70">
        <v>0</v>
      </c>
      <c r="L63" s="44">
        <v>0</v>
      </c>
      <c r="M63" s="112">
        <v>0</v>
      </c>
      <c r="N63" s="105">
        <f t="shared" si="7"/>
        <v>15</v>
      </c>
      <c r="O63" s="70">
        <v>15</v>
      </c>
      <c r="P63" s="44">
        <v>0</v>
      </c>
      <c r="Q63" s="107">
        <f t="shared" si="8"/>
        <v>0</v>
      </c>
      <c r="R63" s="70">
        <v>0</v>
      </c>
      <c r="S63" s="44">
        <v>0</v>
      </c>
      <c r="T63" s="70">
        <v>0</v>
      </c>
      <c r="U63" s="44">
        <v>0</v>
      </c>
      <c r="V63" s="106">
        <f t="shared" si="9"/>
        <v>0</v>
      </c>
      <c r="W63" s="70">
        <v>0</v>
      </c>
      <c r="X63" s="44">
        <v>0</v>
      </c>
    </row>
    <row r="64" spans="1:24" s="109" customFormat="1" ht="13.5" customHeight="1" x14ac:dyDescent="0.25">
      <c r="A64" s="110" t="s">
        <v>155</v>
      </c>
      <c r="B64" s="111" t="s">
        <v>33</v>
      </c>
      <c r="C64" s="104">
        <f t="shared" si="3"/>
        <v>36</v>
      </c>
      <c r="D64" s="105">
        <f t="shared" si="4"/>
        <v>7</v>
      </c>
      <c r="E64" s="70">
        <v>0</v>
      </c>
      <c r="F64" s="44">
        <v>7</v>
      </c>
      <c r="G64" s="106">
        <f t="shared" si="5"/>
        <v>29</v>
      </c>
      <c r="H64" s="70">
        <v>21</v>
      </c>
      <c r="I64" s="44">
        <v>8</v>
      </c>
      <c r="J64" s="107">
        <f t="shared" si="6"/>
        <v>0</v>
      </c>
      <c r="K64" s="70">
        <v>0</v>
      </c>
      <c r="L64" s="44">
        <v>0</v>
      </c>
      <c r="M64" s="112">
        <v>0</v>
      </c>
      <c r="N64" s="105">
        <f t="shared" si="7"/>
        <v>0</v>
      </c>
      <c r="O64" s="70">
        <v>0</v>
      </c>
      <c r="P64" s="44">
        <v>0</v>
      </c>
      <c r="Q64" s="107">
        <f t="shared" si="8"/>
        <v>0</v>
      </c>
      <c r="R64" s="70">
        <v>0</v>
      </c>
      <c r="S64" s="44">
        <v>0</v>
      </c>
      <c r="T64" s="70">
        <v>0</v>
      </c>
      <c r="U64" s="44">
        <v>0</v>
      </c>
      <c r="V64" s="106">
        <f t="shared" si="9"/>
        <v>0</v>
      </c>
      <c r="W64" s="70">
        <v>0</v>
      </c>
      <c r="X64" s="44">
        <v>0</v>
      </c>
    </row>
    <row r="65" spans="1:24" s="109" customFormat="1" ht="13.5" customHeight="1" x14ac:dyDescent="0.25">
      <c r="A65" s="110" t="s">
        <v>197</v>
      </c>
      <c r="B65" s="111" t="s">
        <v>33</v>
      </c>
      <c r="C65" s="104">
        <f t="shared" si="3"/>
        <v>1394</v>
      </c>
      <c r="D65" s="105">
        <f t="shared" si="4"/>
        <v>449</v>
      </c>
      <c r="E65" s="70">
        <v>156</v>
      </c>
      <c r="F65" s="44">
        <v>293</v>
      </c>
      <c r="G65" s="106">
        <f t="shared" si="5"/>
        <v>632</v>
      </c>
      <c r="H65" s="70">
        <v>366</v>
      </c>
      <c r="I65" s="44">
        <v>266</v>
      </c>
      <c r="J65" s="107">
        <f t="shared" si="6"/>
        <v>204</v>
      </c>
      <c r="K65" s="70">
        <v>204</v>
      </c>
      <c r="L65" s="44">
        <v>0</v>
      </c>
      <c r="M65" s="112">
        <v>0</v>
      </c>
      <c r="N65" s="105">
        <f t="shared" si="7"/>
        <v>109</v>
      </c>
      <c r="O65" s="70">
        <v>109</v>
      </c>
      <c r="P65" s="44">
        <v>0</v>
      </c>
      <c r="Q65" s="107">
        <f t="shared" si="8"/>
        <v>0</v>
      </c>
      <c r="R65" s="70">
        <v>0</v>
      </c>
      <c r="S65" s="44">
        <v>0</v>
      </c>
      <c r="T65" s="70">
        <v>0</v>
      </c>
      <c r="U65" s="44">
        <v>0</v>
      </c>
      <c r="V65" s="106">
        <f t="shared" si="9"/>
        <v>0</v>
      </c>
      <c r="W65" s="70">
        <v>0</v>
      </c>
      <c r="X65" s="44">
        <v>0</v>
      </c>
    </row>
    <row r="66" spans="1:24" s="109" customFormat="1" ht="13.5" customHeight="1" x14ac:dyDescent="0.25">
      <c r="A66" s="110" t="s">
        <v>157</v>
      </c>
      <c r="B66" s="111" t="s">
        <v>33</v>
      </c>
      <c r="C66" s="104">
        <f t="shared" si="3"/>
        <v>32</v>
      </c>
      <c r="D66" s="105">
        <f t="shared" si="4"/>
        <v>0</v>
      </c>
      <c r="E66" s="70">
        <v>0</v>
      </c>
      <c r="F66" s="44">
        <v>0</v>
      </c>
      <c r="G66" s="106">
        <f t="shared" si="5"/>
        <v>0</v>
      </c>
      <c r="H66" s="70">
        <v>0</v>
      </c>
      <c r="I66" s="44">
        <v>0</v>
      </c>
      <c r="J66" s="107">
        <f t="shared" si="6"/>
        <v>0</v>
      </c>
      <c r="K66" s="70">
        <v>0</v>
      </c>
      <c r="L66" s="44">
        <v>0</v>
      </c>
      <c r="M66" s="112">
        <v>0</v>
      </c>
      <c r="N66" s="105">
        <f t="shared" si="7"/>
        <v>32</v>
      </c>
      <c r="O66" s="70">
        <v>32</v>
      </c>
      <c r="P66" s="44">
        <v>0</v>
      </c>
      <c r="Q66" s="107">
        <f t="shared" si="8"/>
        <v>0</v>
      </c>
      <c r="R66" s="70">
        <v>0</v>
      </c>
      <c r="S66" s="44">
        <v>0</v>
      </c>
      <c r="T66" s="70">
        <v>0</v>
      </c>
      <c r="U66" s="44">
        <v>0</v>
      </c>
      <c r="V66" s="106">
        <f t="shared" si="9"/>
        <v>0</v>
      </c>
      <c r="W66" s="70">
        <v>0</v>
      </c>
      <c r="X66" s="44">
        <v>0</v>
      </c>
    </row>
    <row r="67" spans="1:24" s="109" customFormat="1" ht="13.5" customHeight="1" x14ac:dyDescent="0.25">
      <c r="A67" s="110" t="s">
        <v>198</v>
      </c>
      <c r="B67" s="111" t="s">
        <v>33</v>
      </c>
      <c r="C67" s="104">
        <f t="shared" si="3"/>
        <v>3359</v>
      </c>
      <c r="D67" s="105">
        <f t="shared" si="4"/>
        <v>1101</v>
      </c>
      <c r="E67" s="70">
        <v>349</v>
      </c>
      <c r="F67" s="44">
        <v>752</v>
      </c>
      <c r="G67" s="106">
        <f t="shared" si="5"/>
        <v>1605</v>
      </c>
      <c r="H67" s="70">
        <v>1031</v>
      </c>
      <c r="I67" s="44">
        <v>574</v>
      </c>
      <c r="J67" s="107">
        <f t="shared" si="6"/>
        <v>259</v>
      </c>
      <c r="K67" s="70">
        <v>259</v>
      </c>
      <c r="L67" s="44">
        <v>0</v>
      </c>
      <c r="M67" s="112">
        <v>0</v>
      </c>
      <c r="N67" s="105">
        <f t="shared" si="7"/>
        <v>343</v>
      </c>
      <c r="O67" s="70">
        <v>343</v>
      </c>
      <c r="P67" s="44">
        <v>0</v>
      </c>
      <c r="Q67" s="107">
        <f t="shared" si="8"/>
        <v>0</v>
      </c>
      <c r="R67" s="70">
        <v>0</v>
      </c>
      <c r="S67" s="44">
        <v>0</v>
      </c>
      <c r="T67" s="70">
        <v>0</v>
      </c>
      <c r="U67" s="44">
        <v>0</v>
      </c>
      <c r="V67" s="106">
        <f t="shared" si="9"/>
        <v>51</v>
      </c>
      <c r="W67" s="70">
        <v>51</v>
      </c>
      <c r="X67" s="44">
        <v>0</v>
      </c>
    </row>
    <row r="68" spans="1:24" s="109" customFormat="1" ht="13.5" customHeight="1" x14ac:dyDescent="0.25">
      <c r="A68" s="110" t="s">
        <v>159</v>
      </c>
      <c r="B68" s="111" t="s">
        <v>33</v>
      </c>
      <c r="C68" s="104">
        <f t="shared" si="3"/>
        <v>96</v>
      </c>
      <c r="D68" s="105">
        <f t="shared" si="4"/>
        <v>17</v>
      </c>
      <c r="E68" s="70">
        <v>10</v>
      </c>
      <c r="F68" s="44">
        <v>7</v>
      </c>
      <c r="G68" s="106">
        <f t="shared" si="5"/>
        <v>57</v>
      </c>
      <c r="H68" s="70">
        <v>47</v>
      </c>
      <c r="I68" s="44">
        <v>10</v>
      </c>
      <c r="J68" s="107">
        <f t="shared" si="6"/>
        <v>0</v>
      </c>
      <c r="K68" s="70">
        <v>0</v>
      </c>
      <c r="L68" s="44">
        <v>0</v>
      </c>
      <c r="M68" s="112">
        <v>0</v>
      </c>
      <c r="N68" s="105">
        <f t="shared" si="7"/>
        <v>22</v>
      </c>
      <c r="O68" s="70">
        <v>22</v>
      </c>
      <c r="P68" s="44">
        <v>0</v>
      </c>
      <c r="Q68" s="107">
        <f t="shared" si="8"/>
        <v>0</v>
      </c>
      <c r="R68" s="70">
        <v>0</v>
      </c>
      <c r="S68" s="44">
        <v>0</v>
      </c>
      <c r="T68" s="70">
        <v>0</v>
      </c>
      <c r="U68" s="44">
        <v>0</v>
      </c>
      <c r="V68" s="106">
        <f t="shared" si="9"/>
        <v>0</v>
      </c>
      <c r="W68" s="70">
        <v>0</v>
      </c>
      <c r="X68" s="44">
        <v>0</v>
      </c>
    </row>
    <row r="69" spans="1:24" s="109" customFormat="1" ht="13.5" customHeight="1" x14ac:dyDescent="0.25">
      <c r="A69" s="110" t="s">
        <v>160</v>
      </c>
      <c r="B69" s="111" t="s">
        <v>33</v>
      </c>
      <c r="C69" s="104">
        <f t="shared" si="3"/>
        <v>193</v>
      </c>
      <c r="D69" s="105">
        <f t="shared" si="4"/>
        <v>15</v>
      </c>
      <c r="E69" s="70">
        <v>0</v>
      </c>
      <c r="F69" s="44">
        <v>15</v>
      </c>
      <c r="G69" s="106">
        <f t="shared" si="5"/>
        <v>98</v>
      </c>
      <c r="H69" s="70">
        <v>69</v>
      </c>
      <c r="I69" s="44">
        <v>29</v>
      </c>
      <c r="J69" s="107">
        <f t="shared" si="6"/>
        <v>14</v>
      </c>
      <c r="K69" s="70">
        <v>14</v>
      </c>
      <c r="L69" s="44">
        <v>0</v>
      </c>
      <c r="M69" s="112">
        <v>0</v>
      </c>
      <c r="N69" s="105">
        <f t="shared" si="7"/>
        <v>50</v>
      </c>
      <c r="O69" s="70">
        <v>50</v>
      </c>
      <c r="P69" s="44">
        <v>0</v>
      </c>
      <c r="Q69" s="107">
        <f t="shared" si="8"/>
        <v>16</v>
      </c>
      <c r="R69" s="70">
        <v>0</v>
      </c>
      <c r="S69" s="44">
        <v>16</v>
      </c>
      <c r="T69" s="70">
        <v>0</v>
      </c>
      <c r="U69" s="44">
        <v>0</v>
      </c>
      <c r="V69" s="106">
        <f t="shared" si="9"/>
        <v>0</v>
      </c>
      <c r="W69" s="70">
        <v>0</v>
      </c>
      <c r="X69" s="44">
        <v>0</v>
      </c>
    </row>
    <row r="70" spans="1:24" s="109" customFormat="1" ht="13.5" customHeight="1" x14ac:dyDescent="0.25">
      <c r="A70" s="110" t="s">
        <v>161</v>
      </c>
      <c r="B70" s="111" t="s">
        <v>33</v>
      </c>
      <c r="C70" s="104">
        <f t="shared" si="3"/>
        <v>409</v>
      </c>
      <c r="D70" s="105">
        <f t="shared" si="4"/>
        <v>85</v>
      </c>
      <c r="E70" s="70">
        <v>5</v>
      </c>
      <c r="F70" s="44">
        <v>80</v>
      </c>
      <c r="G70" s="106">
        <f t="shared" si="5"/>
        <v>221</v>
      </c>
      <c r="H70" s="70">
        <v>139</v>
      </c>
      <c r="I70" s="44">
        <v>82</v>
      </c>
      <c r="J70" s="107">
        <f t="shared" si="6"/>
        <v>63</v>
      </c>
      <c r="K70" s="70">
        <v>63</v>
      </c>
      <c r="L70" s="44">
        <v>0</v>
      </c>
      <c r="M70" s="112">
        <v>0</v>
      </c>
      <c r="N70" s="105">
        <f t="shared" si="7"/>
        <v>40</v>
      </c>
      <c r="O70" s="70">
        <v>40</v>
      </c>
      <c r="P70" s="44">
        <v>0</v>
      </c>
      <c r="Q70" s="107">
        <f t="shared" si="8"/>
        <v>0</v>
      </c>
      <c r="R70" s="70">
        <v>0</v>
      </c>
      <c r="S70" s="44">
        <v>0</v>
      </c>
      <c r="T70" s="70">
        <v>0</v>
      </c>
      <c r="U70" s="44">
        <v>0</v>
      </c>
      <c r="V70" s="106">
        <f t="shared" si="9"/>
        <v>0</v>
      </c>
      <c r="W70" s="70">
        <v>0</v>
      </c>
      <c r="X70" s="44">
        <v>0</v>
      </c>
    </row>
    <row r="71" spans="1:24" s="109" customFormat="1" ht="13.5" customHeight="1" x14ac:dyDescent="0.25">
      <c r="A71" s="110" t="s">
        <v>162</v>
      </c>
      <c r="B71" s="111" t="s">
        <v>33</v>
      </c>
      <c r="C71" s="104">
        <f t="shared" si="3"/>
        <v>10</v>
      </c>
      <c r="D71" s="105">
        <f t="shared" si="4"/>
        <v>0</v>
      </c>
      <c r="E71" s="70">
        <v>0</v>
      </c>
      <c r="F71" s="44">
        <v>0</v>
      </c>
      <c r="G71" s="106">
        <f t="shared" si="5"/>
        <v>0</v>
      </c>
      <c r="H71" s="70">
        <v>0</v>
      </c>
      <c r="I71" s="44">
        <v>0</v>
      </c>
      <c r="J71" s="107">
        <f t="shared" si="6"/>
        <v>0</v>
      </c>
      <c r="K71" s="70">
        <v>0</v>
      </c>
      <c r="L71" s="44">
        <v>0</v>
      </c>
      <c r="M71" s="112">
        <v>0</v>
      </c>
      <c r="N71" s="105">
        <f t="shared" si="7"/>
        <v>10</v>
      </c>
      <c r="O71" s="70">
        <v>10</v>
      </c>
      <c r="P71" s="44">
        <v>0</v>
      </c>
      <c r="Q71" s="107">
        <f t="shared" si="8"/>
        <v>0</v>
      </c>
      <c r="R71" s="70">
        <v>0</v>
      </c>
      <c r="S71" s="44">
        <v>0</v>
      </c>
      <c r="T71" s="70">
        <v>0</v>
      </c>
      <c r="U71" s="44">
        <v>0</v>
      </c>
      <c r="V71" s="106">
        <f t="shared" si="9"/>
        <v>0</v>
      </c>
      <c r="W71" s="70">
        <v>0</v>
      </c>
      <c r="X71" s="44">
        <v>0</v>
      </c>
    </row>
    <row r="72" spans="1:24" s="109" customFormat="1" ht="13.5" customHeight="1" x14ac:dyDescent="0.25">
      <c r="A72" s="110" t="s">
        <v>163</v>
      </c>
      <c r="B72" s="111" t="s">
        <v>33</v>
      </c>
      <c r="C72" s="104">
        <f t="shared" si="3"/>
        <v>666</v>
      </c>
      <c r="D72" s="105">
        <f t="shared" si="4"/>
        <v>148</v>
      </c>
      <c r="E72" s="70">
        <v>84</v>
      </c>
      <c r="F72" s="44">
        <v>64</v>
      </c>
      <c r="G72" s="106">
        <f t="shared" si="5"/>
        <v>177</v>
      </c>
      <c r="H72" s="70">
        <v>110</v>
      </c>
      <c r="I72" s="44">
        <v>67</v>
      </c>
      <c r="J72" s="107">
        <f t="shared" si="6"/>
        <v>34</v>
      </c>
      <c r="K72" s="70">
        <v>34</v>
      </c>
      <c r="L72" s="44">
        <v>0</v>
      </c>
      <c r="M72" s="112">
        <v>0</v>
      </c>
      <c r="N72" s="105">
        <f t="shared" si="7"/>
        <v>52</v>
      </c>
      <c r="O72" s="70">
        <v>52</v>
      </c>
      <c r="P72" s="44">
        <v>0</v>
      </c>
      <c r="Q72" s="107">
        <f t="shared" si="8"/>
        <v>0</v>
      </c>
      <c r="R72" s="70">
        <v>0</v>
      </c>
      <c r="S72" s="44">
        <v>0</v>
      </c>
      <c r="T72" s="70">
        <v>0</v>
      </c>
      <c r="U72" s="44">
        <v>0</v>
      </c>
      <c r="V72" s="106">
        <f t="shared" si="9"/>
        <v>255</v>
      </c>
      <c r="W72" s="70">
        <v>133</v>
      </c>
      <c r="X72" s="44">
        <v>122</v>
      </c>
    </row>
    <row r="73" spans="1:24" s="109" customFormat="1" ht="13.5" customHeight="1" x14ac:dyDescent="0.25">
      <c r="A73" s="110" t="s">
        <v>164</v>
      </c>
      <c r="B73" s="111" t="s">
        <v>33</v>
      </c>
      <c r="C73" s="104">
        <f t="shared" si="3"/>
        <v>23</v>
      </c>
      <c r="D73" s="105">
        <f t="shared" si="4"/>
        <v>0</v>
      </c>
      <c r="E73" s="70">
        <v>0</v>
      </c>
      <c r="F73" s="44">
        <v>0</v>
      </c>
      <c r="G73" s="106">
        <f t="shared" si="5"/>
        <v>0</v>
      </c>
      <c r="H73" s="70">
        <v>0</v>
      </c>
      <c r="I73" s="44">
        <v>0</v>
      </c>
      <c r="J73" s="107">
        <f t="shared" si="6"/>
        <v>0</v>
      </c>
      <c r="K73" s="70">
        <v>0</v>
      </c>
      <c r="L73" s="44">
        <v>0</v>
      </c>
      <c r="M73" s="112">
        <v>0</v>
      </c>
      <c r="N73" s="105">
        <f t="shared" si="7"/>
        <v>23</v>
      </c>
      <c r="O73" s="70">
        <v>23</v>
      </c>
      <c r="P73" s="44">
        <v>0</v>
      </c>
      <c r="Q73" s="107">
        <f t="shared" si="8"/>
        <v>0</v>
      </c>
      <c r="R73" s="70">
        <v>0</v>
      </c>
      <c r="S73" s="44">
        <v>0</v>
      </c>
      <c r="T73" s="70">
        <v>0</v>
      </c>
      <c r="U73" s="44">
        <v>0</v>
      </c>
      <c r="V73" s="106">
        <f t="shared" si="9"/>
        <v>0</v>
      </c>
      <c r="W73" s="70">
        <v>0</v>
      </c>
      <c r="X73" s="44">
        <v>0</v>
      </c>
    </row>
    <row r="74" spans="1:24" s="109" customFormat="1" ht="13.5" customHeight="1" x14ac:dyDescent="0.25">
      <c r="A74" s="110" t="s">
        <v>199</v>
      </c>
      <c r="B74" s="111" t="s">
        <v>33</v>
      </c>
      <c r="C74" s="104">
        <f t="shared" si="3"/>
        <v>948</v>
      </c>
      <c r="D74" s="105">
        <f t="shared" si="4"/>
        <v>349</v>
      </c>
      <c r="E74" s="70">
        <v>33</v>
      </c>
      <c r="F74" s="44">
        <v>316</v>
      </c>
      <c r="G74" s="106">
        <f t="shared" si="5"/>
        <v>231</v>
      </c>
      <c r="H74" s="70">
        <v>139</v>
      </c>
      <c r="I74" s="44">
        <v>92</v>
      </c>
      <c r="J74" s="107">
        <f t="shared" si="6"/>
        <v>44</v>
      </c>
      <c r="K74" s="70">
        <v>44</v>
      </c>
      <c r="L74" s="44">
        <v>0</v>
      </c>
      <c r="M74" s="112">
        <v>0</v>
      </c>
      <c r="N74" s="105">
        <f t="shared" si="7"/>
        <v>162</v>
      </c>
      <c r="O74" s="70">
        <v>162</v>
      </c>
      <c r="P74" s="44">
        <v>0</v>
      </c>
      <c r="Q74" s="107">
        <f t="shared" si="8"/>
        <v>122</v>
      </c>
      <c r="R74" s="70">
        <v>0</v>
      </c>
      <c r="S74" s="44">
        <v>122</v>
      </c>
      <c r="T74" s="70">
        <v>0</v>
      </c>
      <c r="U74" s="44">
        <v>0</v>
      </c>
      <c r="V74" s="106">
        <f t="shared" si="9"/>
        <v>40</v>
      </c>
      <c r="W74" s="70">
        <v>2</v>
      </c>
      <c r="X74" s="44">
        <v>38</v>
      </c>
    </row>
    <row r="75" spans="1:24" s="109" customFormat="1" ht="13.5" customHeight="1" x14ac:dyDescent="0.25">
      <c r="A75" s="110" t="s">
        <v>166</v>
      </c>
      <c r="B75" s="111" t="s">
        <v>33</v>
      </c>
      <c r="C75" s="104">
        <f t="shared" si="3"/>
        <v>51</v>
      </c>
      <c r="D75" s="105">
        <f t="shared" si="4"/>
        <v>0</v>
      </c>
      <c r="E75" s="70">
        <v>0</v>
      </c>
      <c r="F75" s="44">
        <v>0</v>
      </c>
      <c r="G75" s="106">
        <f t="shared" si="5"/>
        <v>0</v>
      </c>
      <c r="H75" s="70">
        <v>0</v>
      </c>
      <c r="I75" s="44">
        <v>0</v>
      </c>
      <c r="J75" s="107">
        <f t="shared" si="6"/>
        <v>0</v>
      </c>
      <c r="K75" s="70">
        <v>0</v>
      </c>
      <c r="L75" s="44">
        <v>0</v>
      </c>
      <c r="M75" s="112">
        <v>0</v>
      </c>
      <c r="N75" s="105">
        <f t="shared" si="7"/>
        <v>51</v>
      </c>
      <c r="O75" s="70">
        <v>51</v>
      </c>
      <c r="P75" s="44">
        <v>0</v>
      </c>
      <c r="Q75" s="107">
        <f t="shared" si="8"/>
        <v>0</v>
      </c>
      <c r="R75" s="70">
        <v>0</v>
      </c>
      <c r="S75" s="44">
        <v>0</v>
      </c>
      <c r="T75" s="70">
        <v>0</v>
      </c>
      <c r="U75" s="44">
        <v>0</v>
      </c>
      <c r="V75" s="106">
        <f t="shared" si="9"/>
        <v>0</v>
      </c>
      <c r="W75" s="70">
        <v>0</v>
      </c>
      <c r="X75" s="44">
        <v>0</v>
      </c>
    </row>
    <row r="76" spans="1:24" s="109" customFormat="1" ht="13.5" customHeight="1" x14ac:dyDescent="0.25">
      <c r="A76" s="110" t="s">
        <v>200</v>
      </c>
      <c r="B76" s="111" t="s">
        <v>33</v>
      </c>
      <c r="C76" s="104">
        <f t="shared" si="3"/>
        <v>586</v>
      </c>
      <c r="D76" s="105">
        <f t="shared" si="4"/>
        <v>133</v>
      </c>
      <c r="E76" s="70">
        <v>52</v>
      </c>
      <c r="F76" s="44">
        <v>81</v>
      </c>
      <c r="G76" s="106">
        <f t="shared" si="5"/>
        <v>288</v>
      </c>
      <c r="H76" s="70">
        <v>181</v>
      </c>
      <c r="I76" s="44">
        <v>107</v>
      </c>
      <c r="J76" s="107">
        <f t="shared" si="6"/>
        <v>79</v>
      </c>
      <c r="K76" s="70">
        <v>79</v>
      </c>
      <c r="L76" s="44">
        <v>0</v>
      </c>
      <c r="M76" s="112">
        <v>0</v>
      </c>
      <c r="N76" s="105">
        <f t="shared" si="7"/>
        <v>86</v>
      </c>
      <c r="O76" s="70">
        <v>86</v>
      </c>
      <c r="P76" s="44">
        <v>0</v>
      </c>
      <c r="Q76" s="107">
        <f t="shared" si="8"/>
        <v>0</v>
      </c>
      <c r="R76" s="70">
        <v>0</v>
      </c>
      <c r="S76" s="44">
        <v>0</v>
      </c>
      <c r="T76" s="70">
        <v>0</v>
      </c>
      <c r="U76" s="44">
        <v>0</v>
      </c>
      <c r="V76" s="106">
        <f t="shared" si="9"/>
        <v>0</v>
      </c>
      <c r="W76" s="70">
        <v>0</v>
      </c>
      <c r="X76" s="44">
        <v>0</v>
      </c>
    </row>
    <row r="77" spans="1:24" s="109" customFormat="1" ht="13.5" customHeight="1" x14ac:dyDescent="0.25">
      <c r="A77" s="110" t="s">
        <v>200</v>
      </c>
      <c r="B77" s="111" t="s">
        <v>34</v>
      </c>
      <c r="C77" s="104">
        <f t="shared" si="3"/>
        <v>71</v>
      </c>
      <c r="D77" s="105">
        <f t="shared" si="4"/>
        <v>0</v>
      </c>
      <c r="E77" s="70">
        <v>0</v>
      </c>
      <c r="F77" s="44">
        <v>0</v>
      </c>
      <c r="G77" s="106">
        <f t="shared" si="5"/>
        <v>71</v>
      </c>
      <c r="H77" s="70">
        <v>0</v>
      </c>
      <c r="I77" s="44">
        <v>71</v>
      </c>
      <c r="J77" s="107">
        <f t="shared" si="6"/>
        <v>0</v>
      </c>
      <c r="K77" s="70">
        <v>0</v>
      </c>
      <c r="L77" s="44">
        <v>0</v>
      </c>
      <c r="M77" s="112">
        <v>0</v>
      </c>
      <c r="N77" s="105">
        <f t="shared" si="7"/>
        <v>0</v>
      </c>
      <c r="O77" s="70">
        <v>0</v>
      </c>
      <c r="P77" s="44">
        <v>0</v>
      </c>
      <c r="Q77" s="107">
        <f t="shared" si="8"/>
        <v>0</v>
      </c>
      <c r="R77" s="70">
        <v>0</v>
      </c>
      <c r="S77" s="44">
        <v>0</v>
      </c>
      <c r="T77" s="70">
        <v>0</v>
      </c>
      <c r="U77" s="44">
        <v>0</v>
      </c>
      <c r="V77" s="106">
        <f t="shared" si="9"/>
        <v>0</v>
      </c>
      <c r="W77" s="70">
        <v>0</v>
      </c>
      <c r="X77" s="44">
        <v>0</v>
      </c>
    </row>
    <row r="78" spans="1:24" s="109" customFormat="1" ht="13.5" customHeight="1" x14ac:dyDescent="0.25">
      <c r="A78" s="110" t="s">
        <v>168</v>
      </c>
      <c r="B78" s="111" t="s">
        <v>33</v>
      </c>
      <c r="C78" s="104">
        <f>SUM(D78+G78+J78+N78+Q78+V78)</f>
        <v>208</v>
      </c>
      <c r="D78" s="105">
        <f>SUM(E78:F78)</f>
        <v>83</v>
      </c>
      <c r="E78" s="70">
        <v>0</v>
      </c>
      <c r="F78" s="44">
        <v>83</v>
      </c>
      <c r="G78" s="106">
        <f>SUM(H78:I78)</f>
        <v>108</v>
      </c>
      <c r="H78" s="70">
        <v>78</v>
      </c>
      <c r="I78" s="44">
        <v>30</v>
      </c>
      <c r="J78" s="107">
        <f>SUM(K78:M78)</f>
        <v>0</v>
      </c>
      <c r="K78" s="70">
        <v>0</v>
      </c>
      <c r="L78" s="44">
        <v>0</v>
      </c>
      <c r="M78" s="112">
        <v>0</v>
      </c>
      <c r="N78" s="105">
        <f>SUM(O78:P78)</f>
        <v>17</v>
      </c>
      <c r="O78" s="70">
        <v>17</v>
      </c>
      <c r="P78" s="44">
        <v>0</v>
      </c>
      <c r="Q78" s="107">
        <f>SUM(R78:U78)</f>
        <v>0</v>
      </c>
      <c r="R78" s="70">
        <v>0</v>
      </c>
      <c r="S78" s="44">
        <v>0</v>
      </c>
      <c r="T78" s="70">
        <v>0</v>
      </c>
      <c r="U78" s="44">
        <v>0</v>
      </c>
      <c r="V78" s="106">
        <f>SUM(W78:X78)</f>
        <v>0</v>
      </c>
      <c r="W78" s="70">
        <v>0</v>
      </c>
      <c r="X78" s="44">
        <v>0</v>
      </c>
    </row>
    <row r="79" spans="1:24" s="109" customFormat="1" ht="13.5" customHeight="1" x14ac:dyDescent="0.25">
      <c r="A79" s="110" t="s">
        <v>169</v>
      </c>
      <c r="B79" s="111" t="s">
        <v>33</v>
      </c>
      <c r="C79" s="104">
        <f>SUM(D79+G79+J79+N79+Q79+V79)</f>
        <v>26</v>
      </c>
      <c r="D79" s="105">
        <f>SUM(E79:F79)</f>
        <v>0</v>
      </c>
      <c r="E79" s="70">
        <v>0</v>
      </c>
      <c r="F79" s="44">
        <v>0</v>
      </c>
      <c r="G79" s="106">
        <f>SUM(H79:I79)</f>
        <v>0</v>
      </c>
      <c r="H79" s="70">
        <v>0</v>
      </c>
      <c r="I79" s="44">
        <v>0</v>
      </c>
      <c r="J79" s="107">
        <f>SUM(K79:M79)</f>
        <v>0</v>
      </c>
      <c r="K79" s="70">
        <v>0</v>
      </c>
      <c r="L79" s="44">
        <v>0</v>
      </c>
      <c r="M79" s="112">
        <v>0</v>
      </c>
      <c r="N79" s="105">
        <f>SUM(O79:P79)</f>
        <v>26</v>
      </c>
      <c r="O79" s="70">
        <v>26</v>
      </c>
      <c r="P79" s="44">
        <v>0</v>
      </c>
      <c r="Q79" s="107">
        <f>SUM(R79:U79)</f>
        <v>0</v>
      </c>
      <c r="R79" s="70">
        <v>0</v>
      </c>
      <c r="S79" s="44">
        <v>0</v>
      </c>
      <c r="T79" s="70">
        <v>0</v>
      </c>
      <c r="U79" s="44">
        <v>0</v>
      </c>
      <c r="V79" s="106">
        <f>SUM(W79:X79)</f>
        <v>0</v>
      </c>
      <c r="W79" s="70">
        <v>0</v>
      </c>
      <c r="X79" s="44">
        <v>0</v>
      </c>
    </row>
    <row r="80" spans="1:24" s="109" customFormat="1" ht="13.5" customHeight="1" x14ac:dyDescent="0.25">
      <c r="A80" s="110" t="s">
        <v>204</v>
      </c>
      <c r="B80" s="111" t="s">
        <v>33</v>
      </c>
      <c r="C80" s="104">
        <f>SUM(D80+G80+J80+N80+Q80+V80)</f>
        <v>2</v>
      </c>
      <c r="D80" s="105">
        <f>SUM(E80:F80)</f>
        <v>0</v>
      </c>
      <c r="E80" s="70">
        <v>0</v>
      </c>
      <c r="F80" s="44">
        <v>0</v>
      </c>
      <c r="G80" s="106">
        <f>SUM(H80:I80)</f>
        <v>0</v>
      </c>
      <c r="H80" s="70">
        <v>0</v>
      </c>
      <c r="I80" s="44">
        <v>0</v>
      </c>
      <c r="J80" s="107">
        <f>SUM(K80:M80)</f>
        <v>0</v>
      </c>
      <c r="K80" s="70">
        <v>0</v>
      </c>
      <c r="L80" s="44">
        <v>0</v>
      </c>
      <c r="M80" s="112">
        <v>0</v>
      </c>
      <c r="N80" s="105">
        <f>SUM(O80:P80)</f>
        <v>2</v>
      </c>
      <c r="O80" s="70">
        <v>2</v>
      </c>
      <c r="P80" s="44">
        <v>0</v>
      </c>
      <c r="Q80" s="107">
        <f>SUM(R80:U80)</f>
        <v>0</v>
      </c>
      <c r="R80" s="70">
        <v>0</v>
      </c>
      <c r="S80" s="44">
        <v>0</v>
      </c>
      <c r="T80" s="70">
        <v>0</v>
      </c>
      <c r="U80" s="44">
        <v>0</v>
      </c>
      <c r="V80" s="106">
        <f>SUM(W80:X80)</f>
        <v>0</v>
      </c>
      <c r="W80" s="70">
        <v>0</v>
      </c>
      <c r="X80" s="44">
        <v>0</v>
      </c>
    </row>
    <row r="81" spans="1:24" s="109" customFormat="1" ht="13.5" customHeight="1" x14ac:dyDescent="0.25">
      <c r="A81" s="110" t="s">
        <v>201</v>
      </c>
      <c r="B81" s="111" t="s">
        <v>33</v>
      </c>
      <c r="C81" s="104">
        <f>SUM(D81+G81+J81+N81+Q81+V81)</f>
        <v>6011</v>
      </c>
      <c r="D81" s="105">
        <f>SUM(E81:F81)</f>
        <v>999</v>
      </c>
      <c r="E81" s="70">
        <v>278</v>
      </c>
      <c r="F81" s="44">
        <v>721</v>
      </c>
      <c r="G81" s="106">
        <f>SUM(H81:I81)</f>
        <v>2004</v>
      </c>
      <c r="H81" s="70">
        <v>1193</v>
      </c>
      <c r="I81" s="44">
        <v>811</v>
      </c>
      <c r="J81" s="107">
        <f>SUM(K81:M81)</f>
        <v>545</v>
      </c>
      <c r="K81" s="70">
        <v>545</v>
      </c>
      <c r="L81" s="44">
        <v>0</v>
      </c>
      <c r="M81" s="112">
        <v>0</v>
      </c>
      <c r="N81" s="105">
        <f>SUM(O81:P81)</f>
        <v>316</v>
      </c>
      <c r="O81" s="70">
        <v>316</v>
      </c>
      <c r="P81" s="44">
        <v>0</v>
      </c>
      <c r="Q81" s="107">
        <f>SUM(R81:U81)</f>
        <v>649</v>
      </c>
      <c r="R81" s="70">
        <v>141</v>
      </c>
      <c r="S81" s="44">
        <v>508</v>
      </c>
      <c r="T81" s="70">
        <v>0</v>
      </c>
      <c r="U81" s="44">
        <v>0</v>
      </c>
      <c r="V81" s="106">
        <f>SUM(W81:X81)</f>
        <v>1498</v>
      </c>
      <c r="W81" s="70">
        <v>912</v>
      </c>
      <c r="X81" s="44">
        <v>586</v>
      </c>
    </row>
    <row r="82" spans="1:24" s="109" customFormat="1" ht="13.5" customHeight="1" x14ac:dyDescent="0.25">
      <c r="C82" s="117"/>
      <c r="D82" s="119"/>
      <c r="E82" s="119"/>
      <c r="F82" s="119"/>
      <c r="G82" s="119"/>
      <c r="H82" s="119"/>
      <c r="I82" s="119"/>
      <c r="N82" s="130"/>
      <c r="R82" s="130"/>
      <c r="S82" s="130"/>
      <c r="W82" s="130"/>
      <c r="X82" s="130"/>
    </row>
    <row r="83" spans="1:24" s="109" customFormat="1" ht="13.5" customHeight="1" x14ac:dyDescent="0.2">
      <c r="A83" s="58" t="s">
        <v>37</v>
      </c>
      <c r="C83" s="117"/>
      <c r="D83" s="119"/>
      <c r="E83" s="119"/>
      <c r="F83" s="119"/>
      <c r="G83" s="119"/>
      <c r="H83" s="119"/>
      <c r="I83" s="119"/>
    </row>
    <row r="84" spans="1:24" s="109" customFormat="1" ht="13.5" customHeight="1" x14ac:dyDescent="0.2">
      <c r="A84" s="59" t="s">
        <v>109</v>
      </c>
      <c r="C84" s="117"/>
      <c r="D84" s="119"/>
      <c r="E84" s="119"/>
      <c r="F84" s="119"/>
      <c r="G84" s="119"/>
      <c r="H84" s="119"/>
      <c r="I84" s="119"/>
    </row>
    <row r="85" spans="1:24" s="109" customFormat="1" ht="13.5" customHeight="1" x14ac:dyDescent="0.2">
      <c r="A85" s="58" t="s">
        <v>205</v>
      </c>
      <c r="C85" s="117"/>
      <c r="D85" s="119"/>
      <c r="E85" s="119"/>
      <c r="F85" s="119"/>
      <c r="G85" s="119"/>
      <c r="H85" s="119"/>
      <c r="I85" s="119"/>
    </row>
    <row r="86" spans="1:24" s="109" customFormat="1" ht="13.5" customHeight="1" x14ac:dyDescent="0.25">
      <c r="C86" s="117"/>
      <c r="D86" s="119"/>
      <c r="E86" s="119"/>
      <c r="F86" s="119"/>
      <c r="G86" s="119"/>
      <c r="H86" s="119"/>
      <c r="I86" s="119"/>
    </row>
    <row r="87" spans="1:24" s="109" customFormat="1" ht="13.5" customHeight="1" x14ac:dyDescent="0.25">
      <c r="C87" s="117"/>
      <c r="D87" s="119"/>
      <c r="E87" s="119"/>
      <c r="F87" s="119"/>
      <c r="G87" s="119"/>
      <c r="H87" s="119"/>
      <c r="I87" s="119"/>
    </row>
    <row r="88" spans="1:24" s="109" customFormat="1" ht="13.5" customHeight="1" x14ac:dyDescent="0.25">
      <c r="C88" s="117"/>
      <c r="D88" s="119"/>
      <c r="E88" s="119"/>
      <c r="F88" s="119"/>
      <c r="G88" s="119"/>
      <c r="H88" s="119"/>
      <c r="I88" s="119"/>
    </row>
    <row r="89" spans="1:24" s="109" customFormat="1" ht="13.5" customHeight="1" x14ac:dyDescent="0.25">
      <c r="C89" s="117"/>
      <c r="D89" s="119"/>
      <c r="E89" s="119"/>
      <c r="F89" s="119"/>
      <c r="G89" s="119"/>
      <c r="H89" s="119"/>
      <c r="I89" s="119"/>
    </row>
    <row r="90" spans="1:24" s="109" customFormat="1" ht="13.5" customHeight="1" x14ac:dyDescent="0.25">
      <c r="C90" s="117"/>
      <c r="D90" s="119"/>
      <c r="E90" s="119"/>
      <c r="F90" s="119"/>
      <c r="G90" s="119"/>
      <c r="H90" s="119"/>
      <c r="I90" s="119"/>
    </row>
    <row r="91" spans="1:24" s="109" customFormat="1" ht="13.5" customHeight="1" x14ac:dyDescent="0.25">
      <c r="C91" s="117"/>
      <c r="D91" s="119"/>
      <c r="E91" s="119"/>
      <c r="F91" s="119"/>
      <c r="G91" s="119"/>
      <c r="H91" s="119"/>
      <c r="I91" s="119"/>
    </row>
    <row r="92" spans="1:24" s="109" customFormat="1" ht="13.5" customHeight="1" x14ac:dyDescent="0.25">
      <c r="C92" s="117"/>
      <c r="D92" s="119"/>
      <c r="E92" s="119"/>
      <c r="F92" s="119"/>
      <c r="G92" s="119"/>
      <c r="H92" s="119"/>
      <c r="I92" s="119"/>
    </row>
    <row r="93" spans="1:24" s="109" customFormat="1" ht="13.5" customHeight="1" x14ac:dyDescent="0.25">
      <c r="C93" s="117"/>
      <c r="D93" s="119"/>
      <c r="E93" s="119"/>
      <c r="F93" s="119"/>
      <c r="G93" s="119"/>
      <c r="H93" s="119"/>
      <c r="I93" s="119"/>
    </row>
    <row r="94" spans="1:24" s="109" customFormat="1" ht="13.5" customHeight="1" x14ac:dyDescent="0.25">
      <c r="C94" s="117"/>
      <c r="D94" s="119"/>
      <c r="E94" s="119"/>
      <c r="F94" s="119"/>
      <c r="G94" s="119"/>
      <c r="H94" s="119"/>
      <c r="I94" s="119"/>
    </row>
    <row r="95" spans="1:24" s="109" customFormat="1" ht="13.5" customHeight="1" x14ac:dyDescent="0.25">
      <c r="C95" s="117"/>
      <c r="D95" s="119"/>
      <c r="E95" s="119"/>
      <c r="F95" s="119"/>
      <c r="G95" s="119"/>
      <c r="H95" s="119"/>
      <c r="I95" s="119"/>
    </row>
    <row r="96" spans="1:24" s="109" customFormat="1" ht="13.5" customHeight="1" x14ac:dyDescent="0.25">
      <c r="C96" s="117"/>
      <c r="D96" s="119"/>
      <c r="E96" s="119"/>
      <c r="F96" s="119"/>
      <c r="G96" s="119"/>
      <c r="H96" s="119"/>
      <c r="I96" s="119"/>
    </row>
    <row r="97" spans="3:9" s="109" customFormat="1" ht="13.5" customHeight="1" x14ac:dyDescent="0.25">
      <c r="C97" s="117"/>
      <c r="D97" s="119"/>
      <c r="E97" s="119"/>
      <c r="F97" s="119"/>
      <c r="G97" s="119"/>
      <c r="H97" s="119"/>
      <c r="I97" s="119"/>
    </row>
    <row r="98" spans="3:9" s="109" customFormat="1" ht="13.5" customHeight="1" x14ac:dyDescent="0.25">
      <c r="C98" s="117"/>
      <c r="D98" s="119"/>
      <c r="E98" s="119"/>
      <c r="F98" s="119"/>
      <c r="G98" s="119"/>
      <c r="H98" s="119"/>
      <c r="I98" s="119"/>
    </row>
    <row r="99" spans="3:9" s="109" customFormat="1" ht="13.5" customHeight="1" x14ac:dyDescent="0.25">
      <c r="C99" s="117"/>
      <c r="D99" s="119"/>
      <c r="E99" s="119"/>
      <c r="F99" s="119"/>
      <c r="G99" s="119"/>
      <c r="H99" s="119"/>
      <c r="I99" s="119"/>
    </row>
    <row r="100" spans="3:9" s="109" customFormat="1" ht="13.5" customHeight="1" x14ac:dyDescent="0.25">
      <c r="C100" s="117"/>
      <c r="D100" s="119"/>
      <c r="E100" s="119"/>
      <c r="F100" s="119"/>
      <c r="G100" s="119"/>
      <c r="H100" s="119"/>
      <c r="I100" s="119"/>
    </row>
    <row r="101" spans="3:9" s="109" customFormat="1" ht="13.5" customHeight="1" x14ac:dyDescent="0.25">
      <c r="C101" s="117"/>
      <c r="D101" s="119"/>
      <c r="E101" s="119"/>
      <c r="F101" s="119"/>
      <c r="G101" s="119"/>
      <c r="H101" s="119"/>
      <c r="I101" s="119"/>
    </row>
    <row r="102" spans="3:9" s="109" customFormat="1" ht="13.5" customHeight="1" x14ac:dyDescent="0.25">
      <c r="C102" s="117"/>
      <c r="D102" s="119"/>
      <c r="E102" s="119"/>
      <c r="F102" s="119"/>
      <c r="G102" s="119"/>
      <c r="H102" s="119"/>
      <c r="I102" s="119"/>
    </row>
    <row r="103" spans="3:9" s="109" customFormat="1" ht="13.5" customHeight="1" x14ac:dyDescent="0.25">
      <c r="C103" s="117"/>
      <c r="D103" s="119"/>
      <c r="E103" s="119"/>
      <c r="F103" s="119"/>
      <c r="G103" s="119"/>
      <c r="H103" s="119"/>
      <c r="I103" s="119"/>
    </row>
    <row r="104" spans="3:9" s="109" customFormat="1" ht="13.5" customHeight="1" x14ac:dyDescent="0.25">
      <c r="C104" s="117"/>
      <c r="D104" s="119"/>
      <c r="E104" s="119"/>
      <c r="F104" s="119"/>
      <c r="G104" s="119"/>
      <c r="H104" s="119"/>
      <c r="I104" s="119"/>
    </row>
    <row r="105" spans="3:9" s="109" customFormat="1" ht="13.5" customHeight="1" x14ac:dyDescent="0.25">
      <c r="C105" s="117"/>
      <c r="D105" s="119"/>
      <c r="E105" s="119"/>
      <c r="F105" s="119"/>
      <c r="G105" s="119"/>
      <c r="H105" s="119"/>
      <c r="I105" s="119"/>
    </row>
    <row r="106" spans="3:9" s="109" customFormat="1" ht="13.5" customHeight="1" x14ac:dyDescent="0.25">
      <c r="C106" s="117"/>
      <c r="D106" s="119"/>
      <c r="E106" s="119"/>
      <c r="F106" s="119"/>
      <c r="G106" s="119"/>
      <c r="H106" s="119"/>
      <c r="I106" s="119"/>
    </row>
    <row r="107" spans="3:9" s="109" customFormat="1" ht="13.5" customHeight="1" x14ac:dyDescent="0.25">
      <c r="C107" s="117"/>
      <c r="D107" s="119"/>
      <c r="E107" s="119"/>
      <c r="F107" s="119"/>
      <c r="G107" s="119"/>
      <c r="H107" s="119"/>
      <c r="I107" s="119"/>
    </row>
    <row r="108" spans="3:9" s="109" customFormat="1" ht="13.5" customHeight="1" x14ac:dyDescent="0.25">
      <c r="C108" s="117"/>
      <c r="D108" s="119"/>
      <c r="E108" s="119"/>
      <c r="F108" s="119"/>
      <c r="G108" s="119"/>
      <c r="H108" s="119"/>
      <c r="I108" s="119"/>
    </row>
    <row r="109" spans="3:9" s="109" customFormat="1" ht="13.5" customHeight="1" x14ac:dyDescent="0.25">
      <c r="C109" s="117"/>
      <c r="D109" s="119"/>
      <c r="E109" s="119"/>
      <c r="F109" s="119"/>
      <c r="G109" s="119"/>
      <c r="H109" s="119"/>
      <c r="I109" s="119"/>
    </row>
    <row r="110" spans="3:9" s="109" customFormat="1" ht="13.5" customHeight="1" x14ac:dyDescent="0.25">
      <c r="C110" s="117"/>
      <c r="D110" s="119"/>
      <c r="E110" s="119"/>
      <c r="F110" s="119"/>
      <c r="G110" s="119"/>
      <c r="H110" s="119"/>
      <c r="I110" s="119"/>
    </row>
    <row r="111" spans="3:9" s="109" customFormat="1" ht="13.5" customHeight="1" x14ac:dyDescent="0.25">
      <c r="C111" s="117"/>
      <c r="D111" s="119"/>
      <c r="E111" s="119"/>
      <c r="F111" s="119"/>
      <c r="G111" s="119"/>
      <c r="H111" s="119"/>
      <c r="I111" s="119"/>
    </row>
    <row r="112" spans="3:9" s="109" customFormat="1" ht="13.5" customHeight="1" x14ac:dyDescent="0.25">
      <c r="C112" s="117"/>
      <c r="D112" s="119"/>
      <c r="E112" s="119"/>
      <c r="F112" s="119"/>
      <c r="G112" s="119"/>
      <c r="H112" s="119"/>
      <c r="I112" s="119"/>
    </row>
    <row r="113" spans="3:9" s="109" customFormat="1" ht="13.5" customHeight="1" x14ac:dyDescent="0.25">
      <c r="C113" s="117"/>
      <c r="D113" s="119"/>
      <c r="E113" s="119"/>
      <c r="F113" s="119"/>
      <c r="G113" s="119"/>
      <c r="H113" s="119"/>
      <c r="I113" s="119"/>
    </row>
    <row r="114" spans="3:9" s="109" customFormat="1" ht="13.5" customHeight="1" x14ac:dyDescent="0.25">
      <c r="C114" s="117"/>
      <c r="D114" s="119"/>
      <c r="E114" s="119"/>
      <c r="F114" s="119"/>
      <c r="G114" s="119"/>
      <c r="H114" s="119"/>
      <c r="I114" s="119"/>
    </row>
    <row r="115" spans="3:9" s="109" customFormat="1" ht="13.5" customHeight="1" x14ac:dyDescent="0.25">
      <c r="C115" s="117"/>
      <c r="D115" s="119"/>
      <c r="E115" s="119"/>
      <c r="F115" s="119"/>
      <c r="G115" s="119"/>
      <c r="H115" s="119"/>
      <c r="I115" s="119"/>
    </row>
    <row r="116" spans="3:9" s="109" customFormat="1" ht="13.5" customHeight="1" x14ac:dyDescent="0.25">
      <c r="C116" s="117"/>
      <c r="D116" s="119"/>
      <c r="E116" s="119"/>
      <c r="F116" s="119"/>
      <c r="G116" s="119"/>
      <c r="H116" s="119"/>
      <c r="I116" s="119"/>
    </row>
    <row r="117" spans="3:9" s="109" customFormat="1" ht="13.5" customHeight="1" x14ac:dyDescent="0.25">
      <c r="C117" s="117"/>
      <c r="D117" s="119"/>
      <c r="E117" s="119"/>
      <c r="F117" s="119"/>
      <c r="G117" s="119"/>
      <c r="H117" s="119"/>
      <c r="I117" s="119"/>
    </row>
    <row r="118" spans="3:9" s="109" customFormat="1" ht="13.5" customHeight="1" x14ac:dyDescent="0.25">
      <c r="C118" s="117"/>
      <c r="D118" s="119"/>
      <c r="E118" s="119"/>
      <c r="F118" s="119"/>
      <c r="G118" s="119"/>
      <c r="H118" s="119"/>
      <c r="I118" s="119"/>
    </row>
    <row r="119" spans="3:9" s="109" customFormat="1" ht="13.5" customHeight="1" x14ac:dyDescent="0.25">
      <c r="C119" s="117"/>
      <c r="D119" s="119"/>
      <c r="E119" s="119"/>
      <c r="F119" s="119"/>
      <c r="G119" s="119"/>
      <c r="H119" s="119"/>
      <c r="I119" s="119"/>
    </row>
    <row r="120" spans="3:9" s="109" customFormat="1" ht="13.5" customHeight="1" x14ac:dyDescent="0.25">
      <c r="C120" s="117"/>
      <c r="D120" s="119"/>
      <c r="E120" s="119"/>
      <c r="F120" s="119"/>
      <c r="G120" s="119"/>
      <c r="H120" s="119"/>
      <c r="I120" s="119"/>
    </row>
    <row r="121" spans="3:9" s="109" customFormat="1" ht="13.5" customHeight="1" x14ac:dyDescent="0.25">
      <c r="C121" s="117"/>
      <c r="D121" s="119"/>
      <c r="E121" s="119"/>
      <c r="F121" s="119"/>
      <c r="G121" s="119"/>
      <c r="H121" s="119"/>
      <c r="I121" s="119"/>
    </row>
    <row r="122" spans="3:9" s="109" customFormat="1" ht="13.5" customHeight="1" x14ac:dyDescent="0.25">
      <c r="C122" s="117"/>
      <c r="D122" s="119"/>
      <c r="E122" s="119"/>
      <c r="F122" s="119"/>
      <c r="G122" s="119"/>
      <c r="H122" s="119"/>
      <c r="I122" s="119"/>
    </row>
    <row r="123" spans="3:9" s="109" customFormat="1" ht="13.5" customHeight="1" x14ac:dyDescent="0.25">
      <c r="C123" s="117"/>
      <c r="D123" s="119"/>
      <c r="E123" s="119"/>
      <c r="F123" s="119"/>
      <c r="G123" s="119"/>
      <c r="H123" s="119"/>
      <c r="I123" s="119"/>
    </row>
    <row r="124" spans="3:9" s="109" customFormat="1" ht="13.5" customHeight="1" x14ac:dyDescent="0.25">
      <c r="C124" s="117"/>
      <c r="D124" s="119"/>
      <c r="E124" s="119"/>
      <c r="F124" s="119"/>
      <c r="G124" s="119"/>
      <c r="H124" s="119"/>
      <c r="I124" s="119"/>
    </row>
    <row r="125" spans="3:9" s="109" customFormat="1" ht="13.5" customHeight="1" x14ac:dyDescent="0.25">
      <c r="C125" s="117"/>
      <c r="D125" s="119"/>
      <c r="E125" s="119"/>
      <c r="F125" s="119"/>
      <c r="G125" s="119"/>
      <c r="H125" s="119"/>
      <c r="I125" s="119"/>
    </row>
    <row r="126" spans="3:9" s="109" customFormat="1" ht="13.5" customHeight="1" x14ac:dyDescent="0.25">
      <c r="C126" s="117"/>
      <c r="D126" s="119"/>
      <c r="E126" s="119"/>
      <c r="F126" s="119"/>
      <c r="G126" s="119"/>
      <c r="H126" s="119"/>
      <c r="I126" s="119"/>
    </row>
    <row r="127" spans="3:9" s="109" customFormat="1" ht="13.5" customHeight="1" x14ac:dyDescent="0.25">
      <c r="C127" s="117"/>
      <c r="D127" s="119"/>
      <c r="E127" s="119"/>
      <c r="F127" s="119"/>
      <c r="G127" s="119"/>
      <c r="H127" s="119"/>
      <c r="I127" s="119"/>
    </row>
    <row r="128" spans="3:9" s="109" customFormat="1" ht="13.5" customHeight="1" x14ac:dyDescent="0.25">
      <c r="C128" s="117"/>
      <c r="D128" s="119"/>
      <c r="E128" s="119"/>
      <c r="F128" s="119"/>
      <c r="G128" s="119"/>
      <c r="H128" s="119"/>
      <c r="I128" s="119"/>
    </row>
    <row r="129" spans="3:9" s="109" customFormat="1" ht="13.5" customHeight="1" x14ac:dyDescent="0.25">
      <c r="C129" s="117"/>
      <c r="D129" s="119"/>
      <c r="E129" s="119"/>
      <c r="F129" s="119"/>
      <c r="G129" s="119"/>
      <c r="H129" s="119"/>
      <c r="I129" s="119"/>
    </row>
    <row r="130" spans="3:9" s="109" customFormat="1" ht="13.5" customHeight="1" x14ac:dyDescent="0.25">
      <c r="C130" s="117"/>
      <c r="D130" s="119"/>
      <c r="E130" s="119"/>
      <c r="F130" s="119"/>
      <c r="G130" s="119"/>
      <c r="H130" s="119"/>
      <c r="I130" s="119"/>
    </row>
    <row r="131" spans="3:9" s="109" customFormat="1" ht="13.5" customHeight="1" x14ac:dyDescent="0.25">
      <c r="C131" s="117"/>
      <c r="D131" s="119"/>
      <c r="E131" s="119"/>
      <c r="F131" s="119"/>
      <c r="G131" s="119"/>
      <c r="H131" s="119"/>
      <c r="I131" s="119"/>
    </row>
    <row r="132" spans="3:9" s="109" customFormat="1" ht="13.5" customHeight="1" x14ac:dyDescent="0.25">
      <c r="C132" s="117"/>
      <c r="D132" s="119"/>
      <c r="E132" s="119"/>
      <c r="F132" s="119"/>
      <c r="G132" s="119"/>
      <c r="H132" s="119"/>
      <c r="I132" s="119"/>
    </row>
    <row r="133" spans="3:9" s="109" customFormat="1" ht="13.5" customHeight="1" x14ac:dyDescent="0.25">
      <c r="C133" s="117"/>
      <c r="D133" s="119"/>
      <c r="E133" s="119"/>
      <c r="F133" s="119"/>
      <c r="G133" s="119"/>
      <c r="H133" s="119"/>
      <c r="I133" s="119"/>
    </row>
    <row r="134" spans="3:9" s="109" customFormat="1" ht="13.5" customHeight="1" x14ac:dyDescent="0.25">
      <c r="C134" s="117"/>
      <c r="D134" s="119"/>
      <c r="E134" s="119"/>
      <c r="F134" s="119"/>
      <c r="G134" s="119"/>
      <c r="H134" s="119"/>
      <c r="I134" s="119"/>
    </row>
    <row r="135" spans="3:9" s="109" customFormat="1" ht="13.5" customHeight="1" x14ac:dyDescent="0.25">
      <c r="C135" s="117"/>
      <c r="D135" s="119"/>
      <c r="E135" s="119"/>
      <c r="F135" s="119"/>
      <c r="G135" s="119"/>
      <c r="H135" s="119"/>
      <c r="I135" s="119"/>
    </row>
    <row r="136" spans="3:9" s="109" customFormat="1" ht="13.5" customHeight="1" x14ac:dyDescent="0.25">
      <c r="C136" s="117"/>
      <c r="D136" s="119"/>
      <c r="E136" s="119"/>
      <c r="F136" s="119"/>
      <c r="G136" s="119"/>
      <c r="H136" s="119"/>
      <c r="I136" s="119"/>
    </row>
    <row r="137" spans="3:9" s="109" customFormat="1" ht="13.5" customHeight="1" x14ac:dyDescent="0.25">
      <c r="C137" s="117"/>
      <c r="D137" s="119"/>
      <c r="E137" s="119"/>
      <c r="F137" s="119"/>
      <c r="G137" s="119"/>
      <c r="H137" s="119"/>
      <c r="I137" s="119"/>
    </row>
    <row r="138" spans="3:9" s="109" customFormat="1" ht="13.5" customHeight="1" x14ac:dyDescent="0.25">
      <c r="C138" s="117"/>
      <c r="D138" s="119"/>
      <c r="E138" s="119"/>
      <c r="F138" s="119"/>
      <c r="G138" s="119"/>
      <c r="H138" s="119"/>
      <c r="I138" s="119"/>
    </row>
    <row r="139" spans="3:9" s="109" customFormat="1" ht="13.5" customHeight="1" x14ac:dyDescent="0.25">
      <c r="C139" s="117"/>
      <c r="D139" s="119"/>
      <c r="E139" s="119"/>
      <c r="F139" s="119"/>
      <c r="G139" s="119"/>
      <c r="H139" s="119"/>
      <c r="I139" s="119"/>
    </row>
    <row r="140" spans="3:9" s="109" customFormat="1" ht="13.5" customHeight="1" x14ac:dyDescent="0.25">
      <c r="C140" s="117"/>
      <c r="D140" s="119"/>
      <c r="E140" s="119"/>
      <c r="F140" s="119"/>
      <c r="G140" s="119"/>
      <c r="H140" s="119"/>
      <c r="I140" s="119"/>
    </row>
    <row r="141" spans="3:9" s="109" customFormat="1" ht="13.5" customHeight="1" x14ac:dyDescent="0.25">
      <c r="C141" s="117"/>
      <c r="D141" s="119"/>
      <c r="E141" s="119"/>
      <c r="F141" s="119"/>
      <c r="G141" s="119"/>
      <c r="H141" s="119"/>
      <c r="I141" s="119"/>
    </row>
    <row r="142" spans="3:9" s="109" customFormat="1" ht="13.5" customHeight="1" x14ac:dyDescent="0.25">
      <c r="C142" s="117"/>
      <c r="D142" s="119"/>
      <c r="E142" s="119"/>
      <c r="F142" s="119"/>
      <c r="G142" s="119"/>
      <c r="H142" s="119"/>
      <c r="I142" s="119"/>
    </row>
    <row r="143" spans="3:9" s="109" customFormat="1" ht="13.5" customHeight="1" x14ac:dyDescent="0.25">
      <c r="C143" s="117"/>
      <c r="D143" s="119"/>
      <c r="E143" s="119"/>
      <c r="F143" s="119"/>
      <c r="G143" s="119"/>
      <c r="H143" s="119"/>
      <c r="I143" s="119"/>
    </row>
    <row r="144" spans="3:9" s="109" customFormat="1" ht="13.5" customHeight="1" x14ac:dyDescent="0.25">
      <c r="C144" s="117"/>
      <c r="D144" s="119"/>
      <c r="E144" s="119"/>
      <c r="F144" s="119"/>
      <c r="G144" s="119"/>
      <c r="H144" s="119"/>
      <c r="I144" s="119"/>
    </row>
    <row r="145" spans="3:9" s="109" customFormat="1" ht="13.5" customHeight="1" x14ac:dyDescent="0.25">
      <c r="C145" s="117"/>
      <c r="D145" s="119"/>
      <c r="E145" s="119"/>
      <c r="F145" s="119"/>
      <c r="G145" s="119"/>
      <c r="H145" s="119"/>
      <c r="I145" s="119"/>
    </row>
    <row r="146" spans="3:9" s="109" customFormat="1" ht="13.5" customHeight="1" x14ac:dyDescent="0.25">
      <c r="C146" s="117"/>
      <c r="D146" s="119"/>
      <c r="E146" s="119"/>
      <c r="F146" s="119"/>
      <c r="G146" s="119"/>
      <c r="H146" s="119"/>
      <c r="I146" s="119"/>
    </row>
    <row r="147" spans="3:9" s="109" customFormat="1" ht="13.5" customHeight="1" x14ac:dyDescent="0.25">
      <c r="C147" s="117"/>
      <c r="D147" s="119"/>
      <c r="E147" s="119"/>
      <c r="F147" s="119"/>
      <c r="G147" s="119"/>
      <c r="H147" s="119"/>
      <c r="I147" s="119"/>
    </row>
    <row r="148" spans="3:9" s="109" customFormat="1" ht="13.5" customHeight="1" x14ac:dyDescent="0.25">
      <c r="C148" s="117"/>
      <c r="D148" s="119"/>
      <c r="E148" s="119"/>
      <c r="F148" s="119"/>
      <c r="G148" s="119"/>
      <c r="H148" s="119"/>
      <c r="I148" s="119"/>
    </row>
    <row r="149" spans="3:9" s="109" customFormat="1" ht="13.5" customHeight="1" x14ac:dyDescent="0.25">
      <c r="C149" s="117"/>
      <c r="D149" s="119"/>
      <c r="E149" s="119"/>
      <c r="F149" s="119"/>
      <c r="G149" s="119"/>
      <c r="H149" s="119"/>
      <c r="I149" s="119"/>
    </row>
    <row r="150" spans="3:9" s="109" customFormat="1" ht="13.5" customHeight="1" x14ac:dyDescent="0.25">
      <c r="C150" s="117"/>
      <c r="D150" s="119"/>
      <c r="E150" s="119"/>
      <c r="F150" s="119"/>
      <c r="G150" s="119"/>
      <c r="H150" s="119"/>
      <c r="I150" s="119"/>
    </row>
    <row r="151" spans="3:9" s="109" customFormat="1" ht="13.5" customHeight="1" x14ac:dyDescent="0.25">
      <c r="C151" s="117"/>
      <c r="D151" s="119"/>
      <c r="E151" s="119"/>
      <c r="F151" s="119"/>
      <c r="G151" s="119"/>
      <c r="H151" s="119"/>
      <c r="I151" s="119"/>
    </row>
    <row r="152" spans="3:9" s="109" customFormat="1" ht="13.5" customHeight="1" x14ac:dyDescent="0.25">
      <c r="C152" s="117"/>
      <c r="D152" s="119"/>
      <c r="E152" s="119"/>
      <c r="F152" s="119"/>
      <c r="G152" s="119"/>
      <c r="H152" s="119"/>
      <c r="I152" s="119"/>
    </row>
    <row r="153" spans="3:9" s="109" customFormat="1" ht="13.5" customHeight="1" x14ac:dyDescent="0.25">
      <c r="C153" s="117"/>
      <c r="D153" s="119"/>
      <c r="E153" s="119"/>
      <c r="F153" s="119"/>
      <c r="G153" s="119"/>
      <c r="H153" s="119"/>
      <c r="I153" s="119"/>
    </row>
    <row r="154" spans="3:9" s="109" customFormat="1" ht="13.5" customHeight="1" x14ac:dyDescent="0.25">
      <c r="C154" s="117"/>
      <c r="D154" s="119"/>
      <c r="E154" s="119"/>
      <c r="F154" s="119"/>
      <c r="G154" s="119"/>
      <c r="H154" s="119"/>
      <c r="I154" s="119"/>
    </row>
    <row r="155" spans="3:9" s="109" customFormat="1" ht="13.5" customHeight="1" x14ac:dyDescent="0.25">
      <c r="C155" s="117"/>
      <c r="D155" s="119"/>
      <c r="E155" s="119"/>
      <c r="F155" s="119"/>
      <c r="G155" s="119"/>
      <c r="H155" s="119"/>
      <c r="I155" s="119"/>
    </row>
    <row r="156" spans="3:9" s="109" customFormat="1" ht="13.5" customHeight="1" x14ac:dyDescent="0.25">
      <c r="C156" s="117"/>
      <c r="D156" s="119"/>
      <c r="E156" s="119"/>
      <c r="F156" s="119"/>
      <c r="G156" s="119"/>
      <c r="H156" s="119"/>
      <c r="I156" s="119"/>
    </row>
    <row r="157" spans="3:9" s="109" customFormat="1" ht="13.5" customHeight="1" x14ac:dyDescent="0.25">
      <c r="C157" s="117"/>
      <c r="D157" s="119"/>
      <c r="E157" s="119"/>
      <c r="F157" s="119"/>
      <c r="G157" s="119"/>
      <c r="H157" s="119"/>
      <c r="I157" s="119"/>
    </row>
    <row r="158" spans="3:9" s="109" customFormat="1" ht="13.5" customHeight="1" x14ac:dyDescent="0.25">
      <c r="C158" s="117"/>
      <c r="D158" s="119"/>
      <c r="E158" s="119"/>
      <c r="F158" s="119"/>
      <c r="G158" s="119"/>
      <c r="H158" s="119"/>
      <c r="I158" s="119"/>
    </row>
    <row r="159" spans="3:9" s="109" customFormat="1" ht="13.5" customHeight="1" x14ac:dyDescent="0.25">
      <c r="C159" s="117"/>
      <c r="D159" s="119"/>
      <c r="E159" s="119"/>
      <c r="F159" s="119"/>
      <c r="G159" s="119"/>
      <c r="H159" s="119"/>
      <c r="I159" s="119"/>
    </row>
    <row r="160" spans="3:9" s="109" customFormat="1" ht="13.5" customHeight="1" x14ac:dyDescent="0.25">
      <c r="C160" s="117"/>
      <c r="D160" s="119"/>
      <c r="E160" s="119"/>
      <c r="F160" s="119"/>
      <c r="G160" s="119"/>
      <c r="H160" s="119"/>
      <c r="I160" s="119"/>
    </row>
    <row r="161" spans="3:9" s="109" customFormat="1" ht="13.5" customHeight="1" x14ac:dyDescent="0.25">
      <c r="C161" s="117"/>
      <c r="D161" s="119"/>
      <c r="E161" s="119"/>
      <c r="F161" s="119"/>
      <c r="G161" s="119"/>
      <c r="H161" s="119"/>
      <c r="I161" s="119"/>
    </row>
    <row r="162" spans="3:9" s="109" customFormat="1" ht="13.5" customHeight="1" x14ac:dyDescent="0.25">
      <c r="C162" s="117"/>
      <c r="D162" s="119"/>
      <c r="E162" s="119"/>
      <c r="F162" s="119"/>
      <c r="G162" s="119"/>
      <c r="H162" s="119"/>
      <c r="I162" s="119"/>
    </row>
    <row r="163" spans="3:9" s="109" customFormat="1" ht="13.5" customHeight="1" x14ac:dyDescent="0.25">
      <c r="C163" s="117"/>
      <c r="D163" s="119"/>
      <c r="E163" s="119"/>
      <c r="F163" s="119"/>
      <c r="G163" s="119"/>
      <c r="H163" s="119"/>
      <c r="I163" s="119"/>
    </row>
    <row r="164" spans="3:9" s="109" customFormat="1" ht="13.5" customHeight="1" x14ac:dyDescent="0.25">
      <c r="C164" s="117"/>
      <c r="D164" s="119"/>
      <c r="E164" s="119"/>
      <c r="F164" s="119"/>
      <c r="G164" s="119"/>
      <c r="H164" s="119"/>
      <c r="I164" s="119"/>
    </row>
    <row r="165" spans="3:9" s="109" customFormat="1" ht="13.5" customHeight="1" x14ac:dyDescent="0.25">
      <c r="C165" s="117"/>
      <c r="D165" s="119"/>
      <c r="E165" s="119"/>
      <c r="F165" s="119"/>
      <c r="G165" s="119"/>
      <c r="H165" s="119"/>
      <c r="I165" s="119"/>
    </row>
    <row r="166" spans="3:9" s="109" customFormat="1" ht="13.5" customHeight="1" x14ac:dyDescent="0.25">
      <c r="C166" s="117"/>
      <c r="D166" s="119"/>
      <c r="E166" s="119"/>
      <c r="F166" s="119"/>
      <c r="G166" s="119"/>
      <c r="H166" s="119"/>
      <c r="I166" s="119"/>
    </row>
    <row r="167" spans="3:9" s="109" customFormat="1" ht="13.5" customHeight="1" x14ac:dyDescent="0.25">
      <c r="C167" s="117"/>
      <c r="D167" s="119"/>
      <c r="E167" s="119"/>
      <c r="F167" s="119"/>
      <c r="G167" s="119"/>
      <c r="H167" s="119"/>
      <c r="I167" s="119"/>
    </row>
    <row r="168" spans="3:9" s="109" customFormat="1" ht="13.5" customHeight="1" x14ac:dyDescent="0.25">
      <c r="C168" s="117"/>
      <c r="D168" s="119"/>
      <c r="E168" s="119"/>
      <c r="F168" s="119"/>
      <c r="G168" s="119"/>
      <c r="H168" s="119"/>
      <c r="I168" s="119"/>
    </row>
    <row r="169" spans="3:9" s="109" customFormat="1" ht="13.5" customHeight="1" x14ac:dyDescent="0.25">
      <c r="C169" s="117"/>
      <c r="D169" s="119"/>
      <c r="E169" s="119"/>
      <c r="F169" s="119"/>
      <c r="G169" s="119"/>
      <c r="H169" s="119"/>
      <c r="I169" s="119"/>
    </row>
    <row r="170" spans="3:9" s="109" customFormat="1" ht="13.5" customHeight="1" x14ac:dyDescent="0.25">
      <c r="C170" s="117"/>
      <c r="D170" s="119"/>
      <c r="E170" s="119"/>
      <c r="F170" s="119"/>
      <c r="G170" s="119"/>
      <c r="H170" s="119"/>
      <c r="I170" s="119"/>
    </row>
    <row r="171" spans="3:9" s="109" customFormat="1" ht="13.5" customHeight="1" x14ac:dyDescent="0.25">
      <c r="C171" s="117"/>
      <c r="D171" s="119"/>
      <c r="E171" s="119"/>
      <c r="F171" s="119"/>
      <c r="G171" s="119"/>
      <c r="H171" s="119"/>
      <c r="I171" s="119"/>
    </row>
    <row r="172" spans="3:9" s="109" customFormat="1" ht="13.5" customHeight="1" x14ac:dyDescent="0.25">
      <c r="C172" s="117"/>
      <c r="D172" s="119"/>
      <c r="E172" s="119"/>
      <c r="F172" s="119"/>
      <c r="G172" s="119"/>
      <c r="H172" s="119"/>
      <c r="I172" s="119"/>
    </row>
    <row r="173" spans="3:9" s="109" customFormat="1" ht="13.5" customHeight="1" x14ac:dyDescent="0.25">
      <c r="C173" s="117"/>
      <c r="D173" s="119"/>
      <c r="E173" s="119"/>
      <c r="F173" s="119"/>
      <c r="G173" s="119"/>
      <c r="H173" s="119"/>
      <c r="I173" s="119"/>
    </row>
    <row r="174" spans="3:9" s="109" customFormat="1" ht="13.5" customHeight="1" x14ac:dyDescent="0.25">
      <c r="C174" s="117"/>
      <c r="D174" s="119"/>
      <c r="E174" s="119"/>
      <c r="F174" s="119"/>
      <c r="G174" s="119"/>
      <c r="H174" s="119"/>
      <c r="I174" s="119"/>
    </row>
    <row r="175" spans="3:9" s="109" customFormat="1" ht="13.5" customHeight="1" x14ac:dyDescent="0.25">
      <c r="C175" s="117"/>
      <c r="D175" s="119"/>
      <c r="E175" s="119"/>
      <c r="F175" s="119"/>
      <c r="G175" s="119"/>
      <c r="H175" s="119"/>
      <c r="I175" s="119"/>
    </row>
    <row r="176" spans="3:9" s="109" customFormat="1" ht="13.5" customHeight="1" x14ac:dyDescent="0.25">
      <c r="C176" s="117"/>
      <c r="D176" s="119"/>
      <c r="E176" s="119"/>
      <c r="F176" s="119"/>
      <c r="G176" s="119"/>
      <c r="H176" s="119"/>
      <c r="I176" s="119"/>
    </row>
    <row r="177" spans="3:9" s="109" customFormat="1" ht="13.5" customHeight="1" x14ac:dyDescent="0.25">
      <c r="C177" s="117"/>
      <c r="D177" s="119"/>
      <c r="E177" s="119"/>
      <c r="F177" s="119"/>
      <c r="G177" s="119"/>
      <c r="H177" s="119"/>
      <c r="I177" s="119"/>
    </row>
    <row r="178" spans="3:9" s="109" customFormat="1" ht="13.5" customHeight="1" x14ac:dyDescent="0.25">
      <c r="C178" s="117"/>
      <c r="D178" s="119"/>
      <c r="E178" s="119"/>
      <c r="F178" s="119"/>
      <c r="G178" s="119"/>
      <c r="H178" s="119"/>
      <c r="I178" s="119"/>
    </row>
    <row r="179" spans="3:9" s="109" customFormat="1" ht="13.5" customHeight="1" x14ac:dyDescent="0.25">
      <c r="C179" s="117"/>
      <c r="D179" s="119"/>
      <c r="E179" s="119"/>
      <c r="F179" s="119"/>
      <c r="G179" s="119"/>
      <c r="H179" s="119"/>
      <c r="I179" s="119"/>
    </row>
    <row r="180" spans="3:9" s="109" customFormat="1" ht="13.5" customHeight="1" x14ac:dyDescent="0.25">
      <c r="C180" s="117"/>
      <c r="D180" s="119"/>
      <c r="E180" s="119"/>
      <c r="F180" s="119"/>
      <c r="G180" s="119"/>
      <c r="H180" s="119"/>
      <c r="I180" s="119"/>
    </row>
    <row r="181" spans="3:9" s="109" customFormat="1" ht="13.5" customHeight="1" x14ac:dyDescent="0.25">
      <c r="C181" s="117"/>
      <c r="D181" s="119"/>
      <c r="E181" s="119"/>
      <c r="F181" s="119"/>
      <c r="G181" s="119"/>
      <c r="H181" s="119"/>
      <c r="I181" s="119"/>
    </row>
    <row r="182" spans="3:9" s="109" customFormat="1" ht="13.5" customHeight="1" x14ac:dyDescent="0.25">
      <c r="C182" s="117"/>
      <c r="D182" s="119"/>
      <c r="E182" s="119"/>
      <c r="F182" s="119"/>
      <c r="G182" s="119"/>
      <c r="H182" s="119"/>
      <c r="I182" s="119"/>
    </row>
    <row r="183" spans="3:9" s="109" customFormat="1" ht="13.5" customHeight="1" x14ac:dyDescent="0.25">
      <c r="C183" s="117"/>
      <c r="D183" s="119"/>
      <c r="E183" s="119"/>
      <c r="F183" s="119"/>
      <c r="G183" s="119"/>
      <c r="H183" s="119"/>
      <c r="I183" s="119"/>
    </row>
    <row r="184" spans="3:9" s="109" customFormat="1" ht="13.5" customHeight="1" x14ac:dyDescent="0.25">
      <c r="C184" s="117"/>
      <c r="D184" s="119"/>
      <c r="E184" s="119"/>
      <c r="F184" s="119"/>
      <c r="G184" s="119"/>
      <c r="H184" s="119"/>
      <c r="I184" s="119"/>
    </row>
    <row r="185" spans="3:9" s="109" customFormat="1" ht="13.5" customHeight="1" x14ac:dyDescent="0.25">
      <c r="C185" s="117"/>
      <c r="D185" s="119"/>
      <c r="E185" s="119"/>
      <c r="F185" s="119"/>
      <c r="G185" s="119"/>
      <c r="H185" s="119"/>
      <c r="I185" s="119"/>
    </row>
    <row r="186" spans="3:9" s="109" customFormat="1" ht="13.5" customHeight="1" x14ac:dyDescent="0.25">
      <c r="C186" s="117"/>
      <c r="D186" s="119"/>
      <c r="E186" s="119"/>
      <c r="F186" s="119"/>
      <c r="G186" s="119"/>
      <c r="H186" s="119"/>
      <c r="I186" s="119"/>
    </row>
    <row r="187" spans="3:9" s="109" customFormat="1" ht="13.5" customHeight="1" x14ac:dyDescent="0.25">
      <c r="C187" s="117"/>
      <c r="D187" s="119"/>
      <c r="E187" s="119"/>
      <c r="F187" s="119"/>
      <c r="G187" s="119"/>
      <c r="H187" s="119"/>
      <c r="I187" s="119"/>
    </row>
    <row r="188" spans="3:9" s="109" customFormat="1" ht="13.5" customHeight="1" x14ac:dyDescent="0.25">
      <c r="C188" s="117"/>
      <c r="D188" s="119"/>
      <c r="E188" s="119"/>
      <c r="F188" s="119"/>
      <c r="G188" s="119"/>
      <c r="H188" s="119"/>
      <c r="I188" s="119"/>
    </row>
    <row r="189" spans="3:9" s="109" customFormat="1" ht="13.5" customHeight="1" x14ac:dyDescent="0.25">
      <c r="C189" s="117"/>
      <c r="D189" s="119"/>
      <c r="E189" s="119"/>
      <c r="F189" s="119"/>
      <c r="G189" s="119"/>
      <c r="H189" s="119"/>
      <c r="I189" s="119"/>
    </row>
    <row r="190" spans="3:9" s="109" customFormat="1" ht="13.5" customHeight="1" x14ac:dyDescent="0.25">
      <c r="C190" s="117"/>
      <c r="D190" s="119"/>
      <c r="E190" s="119"/>
      <c r="F190" s="119"/>
      <c r="G190" s="119"/>
      <c r="H190" s="119"/>
      <c r="I190" s="119"/>
    </row>
    <row r="191" spans="3:9" s="109" customFormat="1" ht="13.5" customHeight="1" x14ac:dyDescent="0.25">
      <c r="C191" s="117"/>
      <c r="D191" s="119"/>
      <c r="E191" s="119"/>
      <c r="F191" s="119"/>
      <c r="G191" s="119"/>
      <c r="H191" s="119"/>
      <c r="I191" s="119"/>
    </row>
    <row r="192" spans="3:9" s="109" customFormat="1" ht="13.5" customHeight="1" x14ac:dyDescent="0.25">
      <c r="C192" s="117"/>
      <c r="D192" s="119"/>
      <c r="E192" s="119"/>
      <c r="F192" s="119"/>
      <c r="G192" s="119"/>
      <c r="H192" s="119"/>
      <c r="I192" s="119"/>
    </row>
    <row r="193" spans="3:9" s="109" customFormat="1" ht="13.5" customHeight="1" x14ac:dyDescent="0.25">
      <c r="C193" s="117"/>
      <c r="D193" s="119"/>
      <c r="E193" s="119"/>
      <c r="F193" s="119"/>
      <c r="G193" s="119"/>
      <c r="H193" s="119"/>
      <c r="I193" s="119"/>
    </row>
    <row r="194" spans="3:9" s="109" customFormat="1" ht="13.5" customHeight="1" x14ac:dyDescent="0.25">
      <c r="C194" s="117"/>
      <c r="D194" s="119"/>
      <c r="E194" s="119"/>
      <c r="F194" s="119"/>
      <c r="G194" s="119"/>
      <c r="H194" s="119"/>
      <c r="I194" s="119"/>
    </row>
    <row r="195" spans="3:9" s="109" customFormat="1" ht="13.5" customHeight="1" x14ac:dyDescent="0.25">
      <c r="C195" s="117"/>
      <c r="D195" s="119"/>
      <c r="E195" s="119"/>
      <c r="F195" s="119"/>
      <c r="G195" s="119"/>
      <c r="H195" s="119"/>
      <c r="I195" s="119"/>
    </row>
    <row r="196" spans="3:9" s="109" customFormat="1" ht="13.5" customHeight="1" x14ac:dyDescent="0.25">
      <c r="C196" s="117"/>
      <c r="D196" s="119"/>
      <c r="E196" s="119"/>
      <c r="F196" s="119"/>
      <c r="G196" s="119"/>
      <c r="H196" s="119"/>
      <c r="I196" s="119"/>
    </row>
    <row r="197" spans="3:9" s="109" customFormat="1" ht="13.5" customHeight="1" x14ac:dyDescent="0.25">
      <c r="C197" s="117"/>
      <c r="D197" s="119"/>
      <c r="E197" s="119"/>
      <c r="F197" s="119"/>
      <c r="G197" s="119"/>
      <c r="H197" s="119"/>
      <c r="I197" s="119"/>
    </row>
    <row r="198" spans="3:9" s="109" customFormat="1" ht="13.5" customHeight="1" x14ac:dyDescent="0.25">
      <c r="C198" s="117"/>
      <c r="D198" s="119"/>
      <c r="E198" s="119"/>
      <c r="F198" s="119"/>
      <c r="G198" s="119"/>
      <c r="H198" s="119"/>
      <c r="I198" s="119"/>
    </row>
    <row r="199" spans="3:9" s="109" customFormat="1" ht="13.5" customHeight="1" x14ac:dyDescent="0.25">
      <c r="C199" s="117"/>
      <c r="D199" s="119"/>
      <c r="E199" s="119"/>
      <c r="F199" s="119"/>
      <c r="G199" s="119"/>
      <c r="H199" s="119"/>
      <c r="I199" s="119"/>
    </row>
    <row r="200" spans="3:9" s="109" customFormat="1" ht="13.5" customHeight="1" x14ac:dyDescent="0.25">
      <c r="C200" s="117"/>
      <c r="D200" s="119"/>
      <c r="E200" s="119"/>
      <c r="F200" s="119"/>
      <c r="G200" s="119"/>
      <c r="H200" s="119"/>
      <c r="I200" s="119"/>
    </row>
    <row r="201" spans="3:9" s="109" customFormat="1" ht="13.5" customHeight="1" x14ac:dyDescent="0.25">
      <c r="C201" s="117"/>
      <c r="D201" s="119"/>
      <c r="E201" s="119"/>
      <c r="F201" s="119"/>
      <c r="G201" s="119"/>
      <c r="H201" s="119"/>
      <c r="I201" s="119"/>
    </row>
    <row r="202" spans="3:9" s="109" customFormat="1" ht="13.5" customHeight="1" x14ac:dyDescent="0.25">
      <c r="C202" s="117"/>
      <c r="D202" s="119"/>
      <c r="E202" s="119"/>
      <c r="F202" s="119"/>
      <c r="G202" s="119"/>
      <c r="H202" s="119"/>
      <c r="I202" s="119"/>
    </row>
    <row r="203" spans="3:9" s="109" customFormat="1" ht="13.5" customHeight="1" x14ac:dyDescent="0.25">
      <c r="C203" s="117"/>
      <c r="D203" s="119"/>
      <c r="E203" s="119"/>
      <c r="F203" s="119"/>
      <c r="G203" s="119"/>
      <c r="H203" s="119"/>
      <c r="I203" s="119"/>
    </row>
    <row r="204" spans="3:9" s="109" customFormat="1" ht="13.5" customHeight="1" x14ac:dyDescent="0.25">
      <c r="C204" s="117"/>
      <c r="D204" s="119"/>
      <c r="E204" s="119"/>
      <c r="F204" s="119"/>
      <c r="G204" s="119"/>
      <c r="H204" s="119"/>
      <c r="I204" s="119"/>
    </row>
    <row r="205" spans="3:9" s="109" customFormat="1" ht="13.5" customHeight="1" x14ac:dyDescent="0.25">
      <c r="C205" s="117"/>
      <c r="D205" s="119"/>
      <c r="E205" s="119"/>
      <c r="F205" s="119"/>
      <c r="G205" s="119"/>
      <c r="H205" s="119"/>
      <c r="I205" s="119"/>
    </row>
    <row r="206" spans="3:9" s="109" customFormat="1" ht="13.5" customHeight="1" x14ac:dyDescent="0.25">
      <c r="C206" s="117"/>
      <c r="D206" s="119"/>
      <c r="E206" s="119"/>
      <c r="F206" s="119"/>
      <c r="G206" s="119"/>
      <c r="H206" s="119"/>
      <c r="I206" s="119"/>
    </row>
    <row r="207" spans="3:9" s="109" customFormat="1" ht="13.5" customHeight="1" x14ac:dyDescent="0.25">
      <c r="C207" s="117"/>
      <c r="D207" s="119"/>
      <c r="E207" s="119"/>
      <c r="F207" s="119"/>
      <c r="G207" s="119"/>
      <c r="H207" s="119"/>
      <c r="I207" s="119"/>
    </row>
    <row r="208" spans="3:9" s="109" customFormat="1" ht="13.5" customHeight="1" x14ac:dyDescent="0.25">
      <c r="C208" s="117"/>
      <c r="D208" s="119"/>
      <c r="E208" s="119"/>
      <c r="F208" s="119"/>
      <c r="G208" s="119"/>
      <c r="H208" s="119"/>
      <c r="I208" s="119"/>
    </row>
    <row r="209" spans="3:9" s="109" customFormat="1" ht="13.5" customHeight="1" x14ac:dyDescent="0.25">
      <c r="C209" s="117"/>
      <c r="D209" s="119"/>
      <c r="E209" s="119"/>
      <c r="F209" s="119"/>
      <c r="G209" s="119"/>
      <c r="H209" s="119"/>
      <c r="I209" s="119"/>
    </row>
    <row r="210" spans="3:9" s="109" customFormat="1" ht="13.5" customHeight="1" x14ac:dyDescent="0.25">
      <c r="C210" s="117"/>
      <c r="D210" s="119"/>
      <c r="E210" s="119"/>
      <c r="F210" s="119"/>
      <c r="G210" s="119"/>
      <c r="H210" s="119"/>
      <c r="I210" s="119"/>
    </row>
    <row r="211" spans="3:9" s="109" customFormat="1" ht="13.5" customHeight="1" x14ac:dyDescent="0.25">
      <c r="C211" s="117"/>
      <c r="D211" s="119"/>
      <c r="E211" s="119"/>
      <c r="F211" s="119"/>
      <c r="G211" s="119"/>
      <c r="H211" s="119"/>
      <c r="I211" s="119"/>
    </row>
    <row r="212" spans="3:9" s="109" customFormat="1" ht="13.5" customHeight="1" x14ac:dyDescent="0.25">
      <c r="C212" s="117"/>
      <c r="D212" s="119"/>
      <c r="E212" s="119"/>
      <c r="F212" s="119"/>
      <c r="G212" s="119"/>
      <c r="H212" s="119"/>
      <c r="I212" s="119"/>
    </row>
    <row r="213" spans="3:9" s="109" customFormat="1" ht="13.5" customHeight="1" x14ac:dyDescent="0.25">
      <c r="C213" s="117"/>
      <c r="D213" s="119"/>
      <c r="E213" s="119"/>
      <c r="F213" s="119"/>
      <c r="G213" s="119"/>
      <c r="H213" s="119"/>
      <c r="I213" s="119"/>
    </row>
    <row r="214" spans="3:9" s="109" customFormat="1" ht="13.5" customHeight="1" x14ac:dyDescent="0.25">
      <c r="C214" s="117"/>
      <c r="D214" s="119"/>
      <c r="E214" s="119"/>
      <c r="F214" s="119"/>
      <c r="G214" s="119"/>
      <c r="H214" s="119"/>
      <c r="I214" s="119"/>
    </row>
    <row r="215" spans="3:9" s="109" customFormat="1" ht="13.5" customHeight="1" x14ac:dyDescent="0.25">
      <c r="C215" s="117"/>
      <c r="D215" s="119"/>
      <c r="E215" s="119"/>
      <c r="F215" s="119"/>
      <c r="G215" s="119"/>
      <c r="H215" s="119"/>
      <c r="I215" s="119"/>
    </row>
    <row r="216" spans="3:9" s="109" customFormat="1" ht="13.5" customHeight="1" x14ac:dyDescent="0.25">
      <c r="C216" s="117"/>
      <c r="D216" s="119"/>
      <c r="E216" s="119"/>
      <c r="F216" s="119"/>
      <c r="G216" s="119"/>
      <c r="H216" s="119"/>
      <c r="I216" s="119"/>
    </row>
    <row r="217" spans="3:9" s="109" customFormat="1" ht="13.5" customHeight="1" x14ac:dyDescent="0.25">
      <c r="C217" s="117"/>
      <c r="D217" s="119"/>
      <c r="E217" s="119"/>
      <c r="F217" s="119"/>
      <c r="G217" s="119"/>
      <c r="H217" s="119"/>
      <c r="I217" s="119"/>
    </row>
    <row r="218" spans="3:9" s="109" customFormat="1" ht="13.5" customHeight="1" x14ac:dyDescent="0.25">
      <c r="C218" s="117"/>
      <c r="D218" s="119"/>
      <c r="E218" s="119"/>
      <c r="F218" s="119"/>
      <c r="G218" s="119"/>
      <c r="H218" s="119"/>
      <c r="I218" s="119"/>
    </row>
    <row r="219" spans="3:9" s="109" customFormat="1" ht="13.5" customHeight="1" x14ac:dyDescent="0.25">
      <c r="C219" s="117"/>
      <c r="D219" s="119"/>
      <c r="E219" s="119"/>
      <c r="F219" s="119"/>
      <c r="G219" s="119"/>
      <c r="H219" s="119"/>
      <c r="I219" s="119"/>
    </row>
    <row r="220" spans="3:9" s="109" customFormat="1" ht="13.5" customHeight="1" x14ac:dyDescent="0.25">
      <c r="C220" s="117"/>
      <c r="D220" s="119"/>
      <c r="E220" s="119"/>
      <c r="F220" s="119"/>
      <c r="G220" s="119"/>
      <c r="H220" s="119"/>
      <c r="I220" s="119"/>
    </row>
    <row r="221" spans="3:9" s="109" customFormat="1" ht="13.5" customHeight="1" x14ac:dyDescent="0.25">
      <c r="C221" s="121"/>
      <c r="D221" s="122"/>
      <c r="E221" s="122"/>
      <c r="F221" s="122"/>
      <c r="G221" s="122"/>
      <c r="H221" s="122"/>
      <c r="I221" s="122"/>
    </row>
    <row r="222" spans="3:9" s="109" customFormat="1" ht="13.5" customHeight="1" x14ac:dyDescent="0.25">
      <c r="C222" s="121"/>
      <c r="D222" s="122"/>
      <c r="E222" s="122"/>
      <c r="F222" s="122"/>
      <c r="G222" s="122"/>
      <c r="H222" s="122"/>
      <c r="I222" s="122"/>
    </row>
    <row r="223" spans="3:9" s="109" customFormat="1" ht="13.5" customHeight="1" x14ac:dyDescent="0.25">
      <c r="C223" s="121"/>
      <c r="D223" s="122"/>
      <c r="E223" s="122"/>
      <c r="F223" s="122"/>
      <c r="G223" s="122"/>
      <c r="H223" s="122"/>
      <c r="I223" s="122"/>
    </row>
    <row r="224" spans="3:9" s="109" customFormat="1" ht="13.5" customHeight="1" x14ac:dyDescent="0.25">
      <c r="C224" s="121"/>
      <c r="D224" s="122"/>
      <c r="E224" s="122"/>
      <c r="F224" s="122"/>
      <c r="G224" s="122"/>
      <c r="H224" s="122"/>
      <c r="I224" s="122"/>
    </row>
    <row r="225" spans="3:9" s="109" customFormat="1" ht="13.5" customHeight="1" x14ac:dyDescent="0.25">
      <c r="C225" s="121"/>
      <c r="D225" s="122"/>
      <c r="E225" s="122"/>
      <c r="F225" s="122"/>
      <c r="G225" s="122"/>
      <c r="H225" s="122"/>
      <c r="I225" s="122"/>
    </row>
    <row r="226" spans="3:9" s="109" customFormat="1" ht="13.5" customHeight="1" x14ac:dyDescent="0.25">
      <c r="C226" s="121"/>
      <c r="D226" s="122"/>
      <c r="E226" s="122"/>
      <c r="F226" s="122"/>
      <c r="G226" s="122"/>
      <c r="H226" s="122"/>
      <c r="I226" s="122"/>
    </row>
    <row r="227" spans="3:9" s="109" customFormat="1" ht="13.5" customHeight="1" x14ac:dyDescent="0.25">
      <c r="C227" s="121"/>
      <c r="D227" s="122"/>
      <c r="E227" s="122"/>
      <c r="F227" s="122"/>
      <c r="G227" s="122"/>
      <c r="H227" s="122"/>
      <c r="I227" s="122"/>
    </row>
    <row r="228" spans="3:9" s="109" customFormat="1" ht="13.5" customHeight="1" x14ac:dyDescent="0.25">
      <c r="C228" s="121"/>
      <c r="D228" s="122"/>
      <c r="E228" s="122"/>
      <c r="F228" s="122"/>
      <c r="G228" s="122"/>
      <c r="H228" s="122"/>
      <c r="I228" s="122"/>
    </row>
    <row r="229" spans="3:9" s="109" customFormat="1" ht="13.5" customHeight="1" x14ac:dyDescent="0.25">
      <c r="C229" s="121"/>
      <c r="D229" s="122"/>
      <c r="E229" s="122"/>
      <c r="F229" s="122"/>
      <c r="G229" s="122"/>
      <c r="H229" s="122"/>
      <c r="I229" s="122"/>
    </row>
    <row r="230" spans="3:9" s="109" customFormat="1" ht="13.5" customHeight="1" x14ac:dyDescent="0.25">
      <c r="C230" s="121"/>
      <c r="D230" s="122"/>
      <c r="E230" s="122"/>
      <c r="F230" s="122"/>
      <c r="G230" s="122"/>
      <c r="H230" s="122"/>
      <c r="I230" s="122"/>
    </row>
    <row r="231" spans="3:9" s="109" customFormat="1" ht="13.5" customHeight="1" x14ac:dyDescent="0.25">
      <c r="C231" s="121"/>
      <c r="D231" s="122"/>
      <c r="E231" s="122"/>
      <c r="F231" s="122"/>
      <c r="G231" s="122"/>
      <c r="H231" s="122"/>
      <c r="I231" s="122"/>
    </row>
    <row r="232" spans="3:9" s="109" customFormat="1" ht="13.5" customHeight="1" x14ac:dyDescent="0.25">
      <c r="C232" s="121"/>
      <c r="D232" s="122"/>
      <c r="E232" s="122"/>
      <c r="F232" s="122"/>
      <c r="G232" s="122"/>
      <c r="H232" s="122"/>
      <c r="I232" s="122"/>
    </row>
    <row r="233" spans="3:9" s="109" customFormat="1" ht="13.5" customHeight="1" x14ac:dyDescent="0.25">
      <c r="C233" s="121"/>
      <c r="D233" s="122"/>
      <c r="E233" s="122"/>
      <c r="F233" s="122"/>
      <c r="G233" s="122"/>
      <c r="H233" s="122"/>
      <c r="I233" s="122"/>
    </row>
    <row r="234" spans="3:9" s="109" customFormat="1" ht="13.5" customHeight="1" x14ac:dyDescent="0.25">
      <c r="C234" s="121"/>
      <c r="D234" s="122"/>
      <c r="E234" s="122"/>
      <c r="F234" s="122"/>
      <c r="G234" s="122"/>
      <c r="H234" s="122"/>
      <c r="I234" s="122"/>
    </row>
    <row r="235" spans="3:9" s="109" customFormat="1" ht="13.5" customHeight="1" x14ac:dyDescent="0.25">
      <c r="C235" s="121"/>
      <c r="D235" s="122"/>
      <c r="E235" s="122"/>
      <c r="F235" s="122"/>
      <c r="G235" s="122"/>
      <c r="H235" s="122"/>
      <c r="I235" s="122"/>
    </row>
    <row r="236" spans="3:9" s="109" customFormat="1" ht="13.5" customHeight="1" x14ac:dyDescent="0.25">
      <c r="C236" s="121"/>
      <c r="D236" s="122"/>
      <c r="E236" s="122"/>
      <c r="F236" s="122"/>
      <c r="G236" s="122"/>
      <c r="H236" s="122"/>
      <c r="I236" s="122"/>
    </row>
    <row r="237" spans="3:9" s="109" customFormat="1" ht="13.5" customHeight="1" x14ac:dyDescent="0.25">
      <c r="C237" s="121"/>
      <c r="D237" s="122"/>
      <c r="E237" s="122"/>
      <c r="F237" s="122"/>
      <c r="G237" s="122"/>
      <c r="H237" s="122"/>
      <c r="I237" s="122"/>
    </row>
    <row r="238" spans="3:9" s="109" customFormat="1" ht="13.5" customHeight="1" x14ac:dyDescent="0.25">
      <c r="C238" s="121"/>
      <c r="D238" s="122"/>
      <c r="E238" s="122"/>
      <c r="F238" s="122"/>
      <c r="G238" s="122"/>
      <c r="H238" s="122"/>
      <c r="I238" s="122"/>
    </row>
    <row r="239" spans="3:9" s="109" customFormat="1" ht="13.5" customHeight="1" x14ac:dyDescent="0.25">
      <c r="C239" s="121"/>
      <c r="D239" s="122"/>
      <c r="E239" s="122"/>
      <c r="F239" s="122"/>
      <c r="G239" s="122"/>
      <c r="H239" s="122"/>
      <c r="I239" s="122"/>
    </row>
    <row r="240" spans="3:9" s="109" customFormat="1" ht="13.5" customHeight="1" x14ac:dyDescent="0.25">
      <c r="C240" s="121"/>
      <c r="D240" s="122"/>
      <c r="E240" s="122"/>
      <c r="F240" s="122"/>
      <c r="G240" s="122"/>
      <c r="H240" s="122"/>
      <c r="I240" s="122"/>
    </row>
    <row r="241" spans="3:9" s="109" customFormat="1" ht="13.5" customHeight="1" x14ac:dyDescent="0.25">
      <c r="C241" s="121"/>
      <c r="D241" s="122"/>
      <c r="E241" s="122"/>
      <c r="F241" s="122"/>
      <c r="G241" s="122"/>
      <c r="H241" s="122"/>
      <c r="I241" s="122"/>
    </row>
    <row r="242" spans="3:9" s="109" customFormat="1" ht="13.5" customHeight="1" x14ac:dyDescent="0.25">
      <c r="C242" s="121"/>
      <c r="D242" s="122"/>
      <c r="E242" s="122"/>
      <c r="F242" s="122"/>
      <c r="G242" s="122"/>
      <c r="H242" s="122"/>
      <c r="I242" s="122"/>
    </row>
    <row r="243" spans="3:9" s="109" customFormat="1" ht="13.5" customHeight="1" x14ac:dyDescent="0.25">
      <c r="C243" s="121"/>
      <c r="D243" s="122"/>
      <c r="E243" s="122"/>
      <c r="F243" s="122"/>
      <c r="G243" s="122"/>
      <c r="H243" s="122"/>
      <c r="I243" s="122"/>
    </row>
    <row r="244" spans="3:9" s="109" customFormat="1" ht="13.5" customHeight="1" x14ac:dyDescent="0.25">
      <c r="C244" s="121"/>
      <c r="D244" s="122"/>
      <c r="E244" s="122"/>
      <c r="F244" s="122"/>
      <c r="G244" s="122"/>
      <c r="H244" s="122"/>
      <c r="I244" s="122"/>
    </row>
    <row r="245" spans="3:9" s="109" customFormat="1" ht="13.5" customHeight="1" x14ac:dyDescent="0.25">
      <c r="C245" s="121"/>
      <c r="D245" s="122"/>
      <c r="E245" s="122"/>
      <c r="F245" s="122"/>
      <c r="G245" s="122"/>
      <c r="H245" s="122"/>
      <c r="I245" s="122"/>
    </row>
    <row r="246" spans="3:9" s="109" customFormat="1" ht="13.5" customHeight="1" x14ac:dyDescent="0.25">
      <c r="C246" s="121"/>
      <c r="D246" s="122"/>
      <c r="E246" s="122"/>
      <c r="F246" s="122"/>
      <c r="G246" s="122"/>
      <c r="H246" s="122"/>
      <c r="I246" s="122"/>
    </row>
    <row r="247" spans="3:9" s="109" customFormat="1" ht="13.5" customHeight="1" x14ac:dyDescent="0.25">
      <c r="C247" s="121"/>
      <c r="D247" s="122"/>
      <c r="E247" s="122"/>
      <c r="F247" s="122"/>
      <c r="G247" s="122"/>
      <c r="H247" s="122"/>
      <c r="I247" s="122"/>
    </row>
    <row r="248" spans="3:9" s="109" customFormat="1" ht="13.5" customHeight="1" x14ac:dyDescent="0.25">
      <c r="C248" s="121"/>
      <c r="D248" s="122"/>
      <c r="E248" s="122"/>
      <c r="F248" s="122"/>
      <c r="G248" s="122"/>
      <c r="H248" s="122"/>
      <c r="I248" s="122"/>
    </row>
    <row r="249" spans="3:9" s="109" customFormat="1" ht="13.5" customHeight="1" x14ac:dyDescent="0.25">
      <c r="C249" s="121"/>
      <c r="D249" s="122"/>
      <c r="E249" s="122"/>
      <c r="F249" s="122"/>
      <c r="G249" s="122"/>
      <c r="H249" s="122"/>
      <c r="I249" s="122"/>
    </row>
    <row r="250" spans="3:9" s="109" customFormat="1" ht="13.5" customHeight="1" x14ac:dyDescent="0.25">
      <c r="C250" s="121"/>
      <c r="D250" s="122"/>
      <c r="E250" s="122"/>
      <c r="F250" s="122"/>
      <c r="G250" s="122"/>
      <c r="H250" s="122"/>
      <c r="I250" s="122"/>
    </row>
    <row r="251" spans="3:9" s="109" customFormat="1" ht="13.5" customHeight="1" x14ac:dyDescent="0.25">
      <c r="C251" s="121"/>
      <c r="D251" s="122"/>
      <c r="E251" s="122"/>
      <c r="F251" s="122"/>
      <c r="G251" s="122"/>
      <c r="H251" s="122"/>
      <c r="I251" s="122"/>
    </row>
    <row r="252" spans="3:9" s="109" customFormat="1" ht="13.5" customHeight="1" x14ac:dyDescent="0.25">
      <c r="C252" s="121"/>
      <c r="D252" s="122"/>
      <c r="E252" s="122"/>
      <c r="F252" s="122"/>
      <c r="G252" s="122"/>
      <c r="H252" s="122"/>
      <c r="I252" s="122"/>
    </row>
    <row r="253" spans="3:9" s="109" customFormat="1" ht="13.5" customHeight="1" x14ac:dyDescent="0.25">
      <c r="C253" s="121"/>
      <c r="D253" s="122"/>
      <c r="E253" s="122"/>
      <c r="F253" s="122"/>
      <c r="G253" s="122"/>
      <c r="H253" s="122"/>
      <c r="I253" s="122"/>
    </row>
    <row r="254" spans="3:9" s="109" customFormat="1" ht="13.5" customHeight="1" x14ac:dyDescent="0.25">
      <c r="C254" s="121"/>
      <c r="D254" s="122"/>
      <c r="E254" s="122"/>
      <c r="F254" s="122"/>
      <c r="G254" s="122"/>
      <c r="H254" s="122"/>
      <c r="I254" s="122"/>
    </row>
    <row r="255" spans="3:9" s="109" customFormat="1" ht="13.5" customHeight="1" x14ac:dyDescent="0.25">
      <c r="C255" s="121"/>
      <c r="D255" s="122"/>
      <c r="E255" s="122"/>
      <c r="F255" s="122"/>
      <c r="G255" s="122"/>
      <c r="H255" s="122"/>
      <c r="I255" s="122"/>
    </row>
    <row r="256" spans="3:9" s="109" customFormat="1" ht="13.5" customHeight="1" x14ac:dyDescent="0.25">
      <c r="C256" s="121"/>
      <c r="D256" s="122"/>
      <c r="E256" s="122"/>
      <c r="F256" s="122"/>
      <c r="G256" s="122"/>
      <c r="H256" s="122"/>
      <c r="I256" s="122"/>
    </row>
    <row r="257" spans="3:9" s="109" customFormat="1" ht="13.5" customHeight="1" x14ac:dyDescent="0.25">
      <c r="C257" s="121"/>
      <c r="D257" s="122"/>
      <c r="E257" s="122"/>
      <c r="F257" s="122"/>
      <c r="G257" s="122"/>
      <c r="H257" s="122"/>
      <c r="I257" s="122"/>
    </row>
    <row r="258" spans="3:9" s="109" customFormat="1" ht="13.5" customHeight="1" x14ac:dyDescent="0.25">
      <c r="C258" s="121"/>
      <c r="D258" s="122"/>
      <c r="E258" s="122"/>
      <c r="F258" s="122"/>
      <c r="G258" s="122"/>
      <c r="H258" s="122"/>
      <c r="I258" s="122"/>
    </row>
    <row r="259" spans="3:9" s="109" customFormat="1" ht="13.5" customHeight="1" x14ac:dyDescent="0.25">
      <c r="C259" s="121"/>
      <c r="D259" s="122"/>
      <c r="E259" s="122"/>
      <c r="F259" s="122"/>
      <c r="G259" s="122"/>
      <c r="H259" s="122"/>
      <c r="I259" s="122"/>
    </row>
    <row r="260" spans="3:9" s="109" customFormat="1" ht="13.5" customHeight="1" x14ac:dyDescent="0.25">
      <c r="C260" s="121"/>
      <c r="D260" s="122"/>
      <c r="E260" s="122"/>
      <c r="F260" s="122"/>
      <c r="G260" s="122"/>
      <c r="H260" s="122"/>
      <c r="I260" s="122"/>
    </row>
    <row r="261" spans="3:9" s="109" customFormat="1" ht="13.5" customHeight="1" x14ac:dyDescent="0.25">
      <c r="C261" s="121"/>
      <c r="D261" s="122"/>
      <c r="E261" s="122"/>
      <c r="F261" s="122"/>
      <c r="G261" s="122"/>
      <c r="H261" s="122"/>
      <c r="I261" s="122"/>
    </row>
    <row r="262" spans="3:9" s="109" customFormat="1" ht="13.5" customHeight="1" x14ac:dyDescent="0.25">
      <c r="C262" s="121"/>
      <c r="D262" s="122"/>
      <c r="E262" s="122"/>
      <c r="F262" s="122"/>
      <c r="G262" s="122"/>
      <c r="H262" s="122"/>
      <c r="I262" s="122"/>
    </row>
    <row r="263" spans="3:9" s="109" customFormat="1" ht="13.5" customHeight="1" x14ac:dyDescent="0.25">
      <c r="C263" s="121"/>
      <c r="D263" s="122"/>
      <c r="E263" s="122"/>
      <c r="F263" s="122"/>
      <c r="G263" s="122"/>
      <c r="H263" s="122"/>
      <c r="I263" s="122"/>
    </row>
    <row r="264" spans="3:9" s="109" customFormat="1" ht="13.5" customHeight="1" x14ac:dyDescent="0.25">
      <c r="C264" s="121"/>
      <c r="D264" s="122"/>
      <c r="E264" s="122"/>
      <c r="F264" s="122"/>
      <c r="G264" s="122"/>
      <c r="H264" s="122"/>
      <c r="I264" s="122"/>
    </row>
    <row r="265" spans="3:9" s="109" customFormat="1" ht="13.5" customHeight="1" x14ac:dyDescent="0.25">
      <c r="C265" s="121"/>
      <c r="D265" s="122"/>
      <c r="E265" s="122"/>
      <c r="F265" s="122"/>
      <c r="G265" s="122"/>
      <c r="H265" s="122"/>
      <c r="I265" s="122"/>
    </row>
    <row r="266" spans="3:9" s="109" customFormat="1" ht="13.5" customHeight="1" x14ac:dyDescent="0.25">
      <c r="C266" s="121"/>
      <c r="D266" s="122"/>
      <c r="E266" s="122"/>
      <c r="F266" s="122"/>
      <c r="G266" s="122"/>
      <c r="H266" s="122"/>
      <c r="I266" s="122"/>
    </row>
    <row r="267" spans="3:9" s="109" customFormat="1" ht="13.5" customHeight="1" x14ac:dyDescent="0.25">
      <c r="C267" s="121"/>
      <c r="D267" s="122"/>
      <c r="E267" s="122"/>
      <c r="F267" s="122"/>
      <c r="G267" s="122"/>
      <c r="H267" s="122"/>
      <c r="I267" s="122"/>
    </row>
    <row r="268" spans="3:9" s="109" customFormat="1" ht="13.5" customHeight="1" x14ac:dyDescent="0.25">
      <c r="C268" s="121"/>
      <c r="D268" s="122"/>
      <c r="E268" s="122"/>
      <c r="F268" s="122"/>
      <c r="G268" s="122"/>
      <c r="H268" s="122"/>
      <c r="I268" s="122"/>
    </row>
    <row r="269" spans="3:9" s="109" customFormat="1" ht="13.5" customHeight="1" x14ac:dyDescent="0.25">
      <c r="C269" s="121"/>
      <c r="D269" s="122"/>
      <c r="E269" s="122"/>
      <c r="F269" s="122"/>
      <c r="G269" s="122"/>
      <c r="H269" s="122"/>
      <c r="I269" s="122"/>
    </row>
    <row r="270" spans="3:9" s="109" customFormat="1" ht="13.5" customHeight="1" x14ac:dyDescent="0.25">
      <c r="C270" s="121"/>
      <c r="D270" s="122"/>
      <c r="E270" s="122"/>
      <c r="F270" s="122"/>
      <c r="G270" s="122"/>
      <c r="H270" s="122"/>
      <c r="I270" s="122"/>
    </row>
    <row r="271" spans="3:9" s="109" customFormat="1" ht="13.5" customHeight="1" x14ac:dyDescent="0.25">
      <c r="C271" s="121"/>
      <c r="D271" s="122"/>
      <c r="E271" s="122"/>
      <c r="F271" s="122"/>
      <c r="G271" s="122"/>
      <c r="H271" s="122"/>
      <c r="I271" s="122"/>
    </row>
    <row r="272" spans="3:9" s="109" customFormat="1" ht="13.5" customHeight="1" x14ac:dyDescent="0.25">
      <c r="C272" s="121"/>
      <c r="D272" s="122"/>
      <c r="E272" s="122"/>
      <c r="F272" s="122"/>
      <c r="G272" s="122"/>
      <c r="H272" s="122"/>
      <c r="I272" s="122"/>
    </row>
    <row r="273" spans="3:9" s="109" customFormat="1" ht="13.5" customHeight="1" x14ac:dyDescent="0.25">
      <c r="C273" s="121"/>
      <c r="D273" s="122"/>
      <c r="E273" s="122"/>
      <c r="F273" s="122"/>
      <c r="G273" s="122"/>
      <c r="H273" s="122"/>
      <c r="I273" s="122"/>
    </row>
    <row r="274" spans="3:9" s="109" customFormat="1" ht="13.5" customHeight="1" x14ac:dyDescent="0.25">
      <c r="C274" s="121"/>
      <c r="D274" s="122"/>
      <c r="E274" s="122"/>
      <c r="F274" s="122"/>
      <c r="G274" s="122"/>
      <c r="H274" s="122"/>
      <c r="I274" s="122"/>
    </row>
    <row r="275" spans="3:9" s="109" customFormat="1" ht="13.5" customHeight="1" x14ac:dyDescent="0.25">
      <c r="C275" s="121"/>
      <c r="D275" s="122"/>
      <c r="E275" s="122"/>
      <c r="F275" s="122"/>
      <c r="G275" s="122"/>
      <c r="H275" s="122"/>
      <c r="I275" s="122"/>
    </row>
    <row r="276" spans="3:9" s="109" customFormat="1" ht="13.5" customHeight="1" x14ac:dyDescent="0.25">
      <c r="C276" s="121"/>
      <c r="D276" s="122"/>
      <c r="E276" s="122"/>
      <c r="F276" s="122"/>
      <c r="G276" s="122"/>
      <c r="H276" s="122"/>
      <c r="I276" s="122"/>
    </row>
    <row r="277" spans="3:9" s="109" customFormat="1" ht="13.5" customHeight="1" x14ac:dyDescent="0.25">
      <c r="C277" s="121"/>
      <c r="D277" s="122"/>
      <c r="E277" s="122"/>
      <c r="F277" s="122"/>
      <c r="G277" s="122"/>
      <c r="H277" s="122"/>
      <c r="I277" s="122"/>
    </row>
    <row r="278" spans="3:9" s="109" customFormat="1" ht="13.5" customHeight="1" x14ac:dyDescent="0.25">
      <c r="C278" s="121"/>
      <c r="D278" s="122"/>
      <c r="E278" s="122"/>
      <c r="F278" s="122"/>
      <c r="G278" s="122"/>
      <c r="H278" s="122"/>
      <c r="I278" s="122"/>
    </row>
    <row r="279" spans="3:9" s="109" customFormat="1" ht="13.5" customHeight="1" x14ac:dyDescent="0.25">
      <c r="C279" s="121"/>
      <c r="D279" s="122"/>
      <c r="E279" s="122"/>
      <c r="F279" s="122"/>
      <c r="G279" s="122"/>
      <c r="H279" s="122"/>
      <c r="I279" s="122"/>
    </row>
    <row r="280" spans="3:9" s="109" customFormat="1" ht="13.5" customHeight="1" x14ac:dyDescent="0.25">
      <c r="C280" s="121"/>
      <c r="D280" s="122"/>
      <c r="E280" s="122"/>
      <c r="F280" s="122"/>
      <c r="G280" s="122"/>
      <c r="H280" s="122"/>
      <c r="I280" s="122"/>
    </row>
    <row r="281" spans="3:9" s="109" customFormat="1" ht="13.5" customHeight="1" x14ac:dyDescent="0.25">
      <c r="C281" s="121"/>
      <c r="D281" s="122"/>
      <c r="E281" s="122"/>
      <c r="F281" s="122"/>
      <c r="G281" s="122"/>
      <c r="H281" s="122"/>
      <c r="I281" s="122"/>
    </row>
    <row r="282" spans="3:9" s="109" customFormat="1" ht="13.5" customHeight="1" x14ac:dyDescent="0.25">
      <c r="C282" s="121"/>
      <c r="D282" s="122"/>
      <c r="E282" s="122"/>
      <c r="F282" s="122"/>
      <c r="G282" s="122"/>
      <c r="H282" s="122"/>
      <c r="I282" s="122"/>
    </row>
    <row r="283" spans="3:9" s="109" customFormat="1" ht="13.5" customHeight="1" x14ac:dyDescent="0.25">
      <c r="C283" s="121"/>
      <c r="D283" s="122"/>
      <c r="E283" s="122"/>
      <c r="F283" s="122"/>
      <c r="G283" s="122"/>
      <c r="H283" s="122"/>
      <c r="I283" s="122"/>
    </row>
    <row r="284" spans="3:9" s="109" customFormat="1" ht="13.5" customHeight="1" x14ac:dyDescent="0.25">
      <c r="C284" s="121"/>
      <c r="D284" s="122"/>
      <c r="E284" s="122"/>
      <c r="F284" s="122"/>
      <c r="G284" s="122"/>
      <c r="H284" s="122"/>
      <c r="I284" s="122"/>
    </row>
    <row r="285" spans="3:9" s="109" customFormat="1" ht="13.5" customHeight="1" x14ac:dyDescent="0.25">
      <c r="C285" s="121"/>
      <c r="D285" s="122"/>
      <c r="E285" s="122"/>
      <c r="F285" s="122"/>
      <c r="G285" s="122"/>
      <c r="H285" s="122"/>
      <c r="I285" s="122"/>
    </row>
    <row r="286" spans="3:9" s="109" customFormat="1" ht="13.5" customHeight="1" x14ac:dyDescent="0.25">
      <c r="C286" s="121"/>
      <c r="D286" s="122"/>
      <c r="E286" s="122"/>
      <c r="F286" s="122"/>
      <c r="G286" s="122"/>
      <c r="H286" s="122"/>
      <c r="I286" s="122"/>
    </row>
    <row r="287" spans="3:9" s="109" customFormat="1" ht="13.5" customHeight="1" x14ac:dyDescent="0.25">
      <c r="C287" s="121"/>
      <c r="D287" s="122"/>
      <c r="E287" s="122"/>
      <c r="F287" s="122"/>
      <c r="G287" s="122"/>
      <c r="H287" s="122"/>
      <c r="I287" s="122"/>
    </row>
    <row r="288" spans="3:9" s="109" customFormat="1" ht="13.5" customHeight="1" x14ac:dyDescent="0.25">
      <c r="C288" s="121"/>
      <c r="D288" s="122"/>
      <c r="E288" s="122"/>
      <c r="F288" s="122"/>
      <c r="G288" s="122"/>
      <c r="H288" s="122"/>
      <c r="I288" s="122"/>
    </row>
    <row r="289" spans="3:9" s="109" customFormat="1" ht="13.5" customHeight="1" x14ac:dyDescent="0.25">
      <c r="C289" s="121"/>
      <c r="D289" s="122"/>
      <c r="E289" s="122"/>
      <c r="F289" s="122"/>
      <c r="G289" s="122"/>
      <c r="H289" s="122"/>
      <c r="I289" s="122"/>
    </row>
    <row r="290" spans="3:9" s="109" customFormat="1" ht="13.5" customHeight="1" x14ac:dyDescent="0.25">
      <c r="C290" s="121"/>
      <c r="D290" s="122"/>
      <c r="E290" s="122"/>
      <c r="F290" s="122"/>
      <c r="G290" s="122"/>
      <c r="H290" s="122"/>
      <c r="I290" s="122"/>
    </row>
    <row r="291" spans="3:9" s="109" customFormat="1" ht="13.5" customHeight="1" x14ac:dyDescent="0.25">
      <c r="C291" s="121"/>
      <c r="D291" s="122"/>
      <c r="E291" s="122"/>
      <c r="F291" s="122"/>
      <c r="G291" s="122"/>
      <c r="H291" s="122"/>
      <c r="I291" s="122"/>
    </row>
    <row r="292" spans="3:9" s="109" customFormat="1" ht="13.5" customHeight="1" x14ac:dyDescent="0.25">
      <c r="C292" s="121"/>
      <c r="D292" s="122"/>
      <c r="E292" s="122"/>
      <c r="F292" s="122"/>
      <c r="G292" s="122"/>
      <c r="H292" s="122"/>
      <c r="I292" s="122"/>
    </row>
    <row r="293" spans="3:9" s="109" customFormat="1" ht="13.5" customHeight="1" x14ac:dyDescent="0.25">
      <c r="C293" s="121"/>
      <c r="D293" s="122"/>
      <c r="E293" s="122"/>
      <c r="F293" s="122"/>
      <c r="G293" s="122"/>
      <c r="H293" s="122"/>
      <c r="I293" s="122"/>
    </row>
    <row r="294" spans="3:9" s="109" customFormat="1" ht="13.5" customHeight="1" x14ac:dyDescent="0.25">
      <c r="C294" s="121"/>
      <c r="D294" s="122"/>
      <c r="E294" s="122"/>
      <c r="F294" s="122"/>
      <c r="G294" s="122"/>
      <c r="H294" s="122"/>
      <c r="I294" s="122"/>
    </row>
    <row r="295" spans="3:9" s="109" customFormat="1" ht="13.5" customHeight="1" x14ac:dyDescent="0.25">
      <c r="C295" s="122"/>
      <c r="D295" s="122"/>
      <c r="E295" s="122"/>
      <c r="F295" s="122"/>
      <c r="G295" s="122"/>
      <c r="H295" s="122"/>
      <c r="I295" s="122"/>
    </row>
    <row r="296" spans="3:9" s="109" customFormat="1" ht="13.5" customHeight="1" x14ac:dyDescent="0.25">
      <c r="C296" s="122"/>
      <c r="D296" s="122"/>
      <c r="E296" s="122"/>
      <c r="F296" s="122"/>
      <c r="G296" s="122"/>
      <c r="H296" s="122"/>
      <c r="I296" s="122"/>
    </row>
    <row r="297" spans="3:9" s="109" customFormat="1" ht="13.5" customHeight="1" x14ac:dyDescent="0.25">
      <c r="C297" s="122"/>
      <c r="D297" s="122"/>
      <c r="E297" s="122"/>
      <c r="F297" s="122"/>
      <c r="G297" s="122"/>
      <c r="H297" s="122"/>
      <c r="I297" s="122"/>
    </row>
    <row r="298" spans="3:9" s="109" customFormat="1" ht="13.5" customHeight="1" x14ac:dyDescent="0.25">
      <c r="C298" s="122"/>
      <c r="D298" s="122"/>
      <c r="E298" s="122"/>
      <c r="F298" s="122"/>
      <c r="G298" s="122"/>
      <c r="H298" s="122"/>
      <c r="I298" s="122"/>
    </row>
    <row r="299" spans="3:9" s="109" customFormat="1" ht="13.5" customHeight="1" x14ac:dyDescent="0.25">
      <c r="C299" s="122"/>
      <c r="D299" s="122"/>
      <c r="E299" s="122"/>
      <c r="F299" s="122"/>
      <c r="G299" s="122"/>
      <c r="H299" s="122"/>
      <c r="I299" s="122"/>
    </row>
    <row r="300" spans="3:9" s="109" customFormat="1" ht="13.5" customHeight="1" x14ac:dyDescent="0.25">
      <c r="C300" s="122"/>
      <c r="D300" s="122"/>
      <c r="E300" s="122"/>
      <c r="F300" s="122"/>
      <c r="G300" s="122"/>
      <c r="H300" s="122"/>
      <c r="I300" s="122"/>
    </row>
    <row r="301" spans="3:9" s="109" customFormat="1" ht="13.5" customHeight="1" x14ac:dyDescent="0.25">
      <c r="C301" s="122"/>
      <c r="D301" s="122"/>
      <c r="E301" s="122"/>
      <c r="F301" s="122"/>
      <c r="G301" s="122"/>
      <c r="H301" s="122"/>
      <c r="I301" s="122"/>
    </row>
    <row r="302" spans="3:9" s="109" customFormat="1" ht="13.5" customHeight="1" x14ac:dyDescent="0.25">
      <c r="C302" s="122"/>
      <c r="D302" s="122"/>
      <c r="E302" s="122"/>
      <c r="F302" s="122"/>
      <c r="G302" s="122"/>
      <c r="H302" s="122"/>
      <c r="I302" s="122"/>
    </row>
    <row r="303" spans="3:9" s="109" customFormat="1" ht="13.5" customHeight="1" x14ac:dyDescent="0.25">
      <c r="C303" s="123"/>
      <c r="D303" s="123"/>
      <c r="E303" s="123"/>
      <c r="F303" s="123"/>
      <c r="G303" s="123"/>
      <c r="H303" s="123"/>
      <c r="I303" s="123"/>
    </row>
    <row r="304" spans="3:9" s="109" customFormat="1" ht="13.5" customHeight="1" x14ac:dyDescent="0.25">
      <c r="C304" s="123"/>
      <c r="D304" s="123"/>
      <c r="E304" s="123"/>
      <c r="F304" s="123"/>
      <c r="G304" s="123"/>
      <c r="H304" s="123"/>
      <c r="I304" s="123"/>
    </row>
    <row r="305" spans="3:9" s="109" customFormat="1" ht="13.5" customHeight="1" x14ac:dyDescent="0.25">
      <c r="C305" s="123"/>
      <c r="D305" s="123"/>
      <c r="E305" s="123"/>
      <c r="F305" s="123"/>
      <c r="G305" s="123"/>
      <c r="H305" s="123"/>
      <c r="I305" s="123"/>
    </row>
    <row r="306" spans="3:9" s="109" customFormat="1" ht="13.5" customHeight="1" x14ac:dyDescent="0.25">
      <c r="C306" s="123"/>
      <c r="D306" s="123"/>
      <c r="E306" s="123"/>
      <c r="F306" s="123"/>
      <c r="G306" s="123"/>
      <c r="H306" s="123"/>
      <c r="I306" s="123"/>
    </row>
    <row r="307" spans="3:9" s="109" customFormat="1" ht="13.5" customHeight="1" x14ac:dyDescent="0.25">
      <c r="C307" s="123"/>
      <c r="D307" s="123"/>
      <c r="E307" s="123"/>
      <c r="F307" s="123"/>
      <c r="G307" s="123"/>
      <c r="H307" s="123"/>
      <c r="I307" s="123"/>
    </row>
    <row r="308" spans="3:9" s="109" customFormat="1" ht="13.5" customHeight="1" x14ac:dyDescent="0.25">
      <c r="C308" s="123"/>
      <c r="D308" s="123"/>
      <c r="E308" s="123"/>
      <c r="F308" s="123"/>
      <c r="G308" s="123"/>
      <c r="H308" s="123"/>
      <c r="I308" s="123"/>
    </row>
    <row r="309" spans="3:9" s="109" customFormat="1" ht="13.5" customHeight="1" x14ac:dyDescent="0.25">
      <c r="C309" s="123"/>
      <c r="D309" s="123"/>
      <c r="E309" s="123"/>
      <c r="F309" s="123"/>
      <c r="G309" s="123"/>
      <c r="H309" s="123"/>
      <c r="I309" s="123"/>
    </row>
    <row r="310" spans="3:9" s="109" customFormat="1" ht="13.5" customHeight="1" x14ac:dyDescent="0.25">
      <c r="C310" s="123"/>
      <c r="D310" s="123"/>
      <c r="E310" s="123"/>
      <c r="F310" s="123"/>
      <c r="G310" s="123"/>
      <c r="H310" s="123"/>
      <c r="I310" s="123"/>
    </row>
    <row r="311" spans="3:9" s="109" customFormat="1" ht="13.5" customHeight="1" x14ac:dyDescent="0.25">
      <c r="C311" s="123"/>
      <c r="D311" s="123"/>
      <c r="E311" s="123"/>
      <c r="F311" s="123"/>
      <c r="G311" s="123"/>
      <c r="H311" s="123"/>
      <c r="I311" s="123"/>
    </row>
    <row r="312" spans="3:9" s="109" customFormat="1" ht="13.5" customHeight="1" x14ac:dyDescent="0.25">
      <c r="C312" s="123"/>
      <c r="D312" s="123"/>
      <c r="E312" s="123"/>
      <c r="F312" s="123"/>
      <c r="G312" s="123"/>
      <c r="H312" s="123"/>
      <c r="I312" s="123"/>
    </row>
    <row r="313" spans="3:9" s="109" customFormat="1" ht="13.5" customHeight="1" x14ac:dyDescent="0.25">
      <c r="C313" s="123"/>
      <c r="D313" s="123"/>
      <c r="E313" s="123"/>
      <c r="F313" s="123"/>
      <c r="G313" s="123"/>
      <c r="H313" s="123"/>
      <c r="I313" s="123"/>
    </row>
    <row r="314" spans="3:9" s="109" customFormat="1" ht="13.5" customHeight="1" x14ac:dyDescent="0.25">
      <c r="C314" s="123"/>
      <c r="D314" s="123"/>
      <c r="E314" s="123"/>
      <c r="F314" s="123"/>
      <c r="G314" s="123"/>
      <c r="H314" s="123"/>
      <c r="I314" s="123"/>
    </row>
    <row r="315" spans="3:9" s="109" customFormat="1" ht="13.5" customHeight="1" x14ac:dyDescent="0.25">
      <c r="C315" s="123"/>
      <c r="D315" s="123"/>
      <c r="E315" s="123"/>
      <c r="F315" s="123"/>
      <c r="G315" s="123"/>
      <c r="H315" s="123"/>
      <c r="I315" s="123"/>
    </row>
    <row r="316" spans="3:9" s="109" customFormat="1" ht="13.5" customHeight="1" x14ac:dyDescent="0.25">
      <c r="C316" s="123"/>
      <c r="D316" s="123"/>
      <c r="E316" s="123"/>
      <c r="F316" s="123"/>
      <c r="G316" s="123"/>
      <c r="H316" s="123"/>
      <c r="I316" s="123"/>
    </row>
    <row r="317" spans="3:9" s="109" customFormat="1" ht="13.5" customHeight="1" x14ac:dyDescent="0.25">
      <c r="C317" s="123"/>
      <c r="D317" s="123"/>
      <c r="E317" s="123"/>
      <c r="F317" s="123"/>
      <c r="G317" s="123"/>
      <c r="H317" s="123"/>
      <c r="I317" s="123"/>
    </row>
    <row r="318" spans="3:9" s="109" customFormat="1" ht="13.5" customHeight="1" x14ac:dyDescent="0.25">
      <c r="C318" s="123"/>
      <c r="D318" s="123"/>
      <c r="E318" s="123"/>
      <c r="F318" s="123"/>
      <c r="G318" s="123"/>
      <c r="H318" s="123"/>
      <c r="I318" s="123"/>
    </row>
    <row r="319" spans="3:9" s="109" customFormat="1" ht="13.5" customHeight="1" x14ac:dyDescent="0.25">
      <c r="C319" s="123"/>
      <c r="D319" s="123"/>
      <c r="E319" s="123"/>
      <c r="F319" s="123"/>
      <c r="G319" s="123"/>
      <c r="H319" s="123"/>
      <c r="I319" s="123"/>
    </row>
    <row r="320" spans="3:9" s="109" customFormat="1" ht="13.5" customHeight="1" x14ac:dyDescent="0.25">
      <c r="C320" s="123"/>
      <c r="D320" s="123"/>
      <c r="E320" s="123"/>
      <c r="F320" s="123"/>
      <c r="G320" s="123"/>
      <c r="H320" s="123"/>
      <c r="I320" s="123"/>
    </row>
    <row r="321" spans="3:9" s="109" customFormat="1" ht="13.5" customHeight="1" x14ac:dyDescent="0.25">
      <c r="C321" s="123"/>
      <c r="D321" s="123"/>
      <c r="E321" s="123"/>
      <c r="F321" s="123"/>
      <c r="G321" s="123"/>
      <c r="H321" s="123"/>
      <c r="I321" s="123"/>
    </row>
    <row r="322" spans="3:9" s="109" customFormat="1" ht="13.5" customHeight="1" x14ac:dyDescent="0.25">
      <c r="C322" s="123"/>
      <c r="D322" s="123"/>
      <c r="E322" s="123"/>
      <c r="F322" s="123"/>
      <c r="G322" s="123"/>
      <c r="H322" s="123"/>
      <c r="I322" s="123"/>
    </row>
    <row r="323" spans="3:9" s="109" customFormat="1" ht="13.5" customHeight="1" x14ac:dyDescent="0.25">
      <c r="C323" s="123"/>
      <c r="D323" s="123"/>
      <c r="E323" s="123"/>
      <c r="F323" s="123"/>
      <c r="G323" s="123"/>
      <c r="H323" s="123"/>
      <c r="I323" s="123"/>
    </row>
    <row r="324" spans="3:9" s="109" customFormat="1" ht="13.5" customHeight="1" x14ac:dyDescent="0.25">
      <c r="C324" s="123"/>
      <c r="D324" s="123"/>
      <c r="E324" s="123"/>
      <c r="F324" s="123"/>
      <c r="G324" s="123"/>
      <c r="H324" s="123"/>
      <c r="I324" s="123"/>
    </row>
    <row r="325" spans="3:9" s="109" customFormat="1" ht="13.5" customHeight="1" x14ac:dyDescent="0.25">
      <c r="C325" s="123"/>
      <c r="D325" s="123"/>
      <c r="E325" s="123"/>
      <c r="F325" s="123"/>
      <c r="G325" s="123"/>
      <c r="H325" s="123"/>
      <c r="I325" s="123"/>
    </row>
    <row r="326" spans="3:9" s="109" customFormat="1" ht="13.5" customHeight="1" x14ac:dyDescent="0.25">
      <c r="C326" s="123"/>
      <c r="D326" s="123"/>
      <c r="E326" s="123"/>
      <c r="F326" s="123"/>
      <c r="G326" s="123"/>
      <c r="H326" s="123"/>
      <c r="I326" s="123"/>
    </row>
    <row r="327" spans="3:9" s="124" customFormat="1" ht="13.5" customHeight="1" x14ac:dyDescent="0.25">
      <c r="C327" s="125"/>
      <c r="D327" s="125"/>
      <c r="E327" s="125"/>
      <c r="F327" s="125"/>
      <c r="G327" s="125"/>
      <c r="H327" s="125"/>
      <c r="I327" s="125"/>
    </row>
    <row r="328" spans="3:9" s="124" customFormat="1" ht="13.5" customHeight="1" x14ac:dyDescent="0.25">
      <c r="C328" s="125"/>
      <c r="D328" s="125"/>
      <c r="E328" s="125"/>
      <c r="F328" s="125"/>
      <c r="G328" s="125"/>
      <c r="H328" s="125"/>
      <c r="I328" s="125"/>
    </row>
    <row r="329" spans="3:9" s="124" customFormat="1" ht="13.5" customHeight="1" x14ac:dyDescent="0.25">
      <c r="C329" s="125"/>
      <c r="D329" s="125"/>
      <c r="E329" s="125"/>
      <c r="F329" s="125"/>
      <c r="G329" s="125"/>
      <c r="H329" s="125"/>
      <c r="I329" s="125"/>
    </row>
    <row r="330" spans="3:9" s="124" customFormat="1" ht="13.5" customHeight="1" x14ac:dyDescent="0.25">
      <c r="C330" s="125"/>
      <c r="D330" s="125"/>
      <c r="E330" s="125"/>
      <c r="F330" s="125"/>
      <c r="G330" s="125"/>
      <c r="H330" s="125"/>
      <c r="I330" s="125"/>
    </row>
    <row r="331" spans="3:9" s="124" customFormat="1" ht="13.5" customHeight="1" x14ac:dyDescent="0.25">
      <c r="C331" s="125"/>
      <c r="D331" s="125"/>
      <c r="E331" s="125"/>
      <c r="F331" s="125"/>
      <c r="G331" s="125"/>
      <c r="H331" s="125"/>
      <c r="I331" s="125"/>
    </row>
    <row r="332" spans="3:9" s="124" customFormat="1" ht="13.5" customHeight="1" x14ac:dyDescent="0.25">
      <c r="C332" s="125"/>
      <c r="D332" s="125"/>
      <c r="E332" s="125"/>
      <c r="F332" s="125"/>
      <c r="G332" s="125"/>
      <c r="H332" s="125"/>
      <c r="I332" s="125"/>
    </row>
    <row r="333" spans="3:9" s="124" customFormat="1" ht="13.5" customHeight="1" x14ac:dyDescent="0.25">
      <c r="C333" s="125"/>
      <c r="D333" s="125"/>
      <c r="E333" s="125"/>
      <c r="F333" s="125"/>
      <c r="G333" s="125"/>
      <c r="H333" s="125"/>
      <c r="I333" s="125"/>
    </row>
    <row r="334" spans="3:9" s="124" customFormat="1" ht="13.5" customHeight="1" x14ac:dyDescent="0.25">
      <c r="C334" s="125"/>
      <c r="D334" s="125"/>
      <c r="E334" s="125"/>
      <c r="F334" s="125"/>
      <c r="G334" s="125"/>
      <c r="H334" s="125"/>
      <c r="I334" s="125"/>
    </row>
    <row r="335" spans="3:9" s="124" customFormat="1" ht="13.5" customHeight="1" x14ac:dyDescent="0.25">
      <c r="C335" s="125"/>
      <c r="D335" s="125"/>
      <c r="E335" s="125"/>
      <c r="F335" s="125"/>
      <c r="G335" s="125"/>
      <c r="H335" s="125"/>
      <c r="I335" s="125"/>
    </row>
    <row r="336" spans="3:9" s="124" customFormat="1" ht="13.5" customHeight="1" x14ac:dyDescent="0.25">
      <c r="C336" s="125"/>
      <c r="D336" s="125"/>
      <c r="E336" s="125"/>
      <c r="F336" s="125"/>
      <c r="G336" s="125"/>
      <c r="H336" s="125"/>
      <c r="I336" s="125"/>
    </row>
    <row r="337" spans="3:9" s="124" customFormat="1" ht="13.5" customHeight="1" x14ac:dyDescent="0.25">
      <c r="C337" s="125"/>
      <c r="D337" s="125"/>
      <c r="E337" s="125"/>
      <c r="F337" s="125"/>
      <c r="G337" s="125"/>
      <c r="H337" s="125"/>
      <c r="I337" s="125"/>
    </row>
    <row r="338" spans="3:9" s="124" customFormat="1" ht="13.5" customHeight="1" x14ac:dyDescent="0.25">
      <c r="C338" s="125"/>
      <c r="D338" s="125"/>
      <c r="E338" s="125"/>
      <c r="F338" s="125"/>
      <c r="G338" s="125"/>
      <c r="H338" s="125"/>
      <c r="I338" s="125"/>
    </row>
    <row r="339" spans="3:9" s="124" customFormat="1" ht="13.5" customHeight="1" x14ac:dyDescent="0.25">
      <c r="C339" s="125"/>
      <c r="D339" s="125"/>
      <c r="E339" s="125"/>
      <c r="F339" s="125"/>
      <c r="G339" s="125"/>
      <c r="H339" s="125"/>
      <c r="I339" s="125"/>
    </row>
    <row r="340" spans="3:9" s="124" customFormat="1" ht="13.5" customHeight="1" x14ac:dyDescent="0.25">
      <c r="C340" s="125"/>
      <c r="D340" s="125"/>
      <c r="E340" s="125"/>
      <c r="F340" s="125"/>
      <c r="G340" s="125"/>
      <c r="H340" s="125"/>
      <c r="I340" s="125"/>
    </row>
    <row r="341" spans="3:9" s="124" customFormat="1" ht="13.5" customHeight="1" x14ac:dyDescent="0.25">
      <c r="C341" s="125"/>
      <c r="D341" s="125"/>
      <c r="E341" s="125"/>
      <c r="F341" s="125"/>
      <c r="G341" s="125"/>
      <c r="H341" s="125"/>
      <c r="I341" s="125"/>
    </row>
    <row r="342" spans="3:9" s="124" customFormat="1" ht="13.5" customHeight="1" x14ac:dyDescent="0.25">
      <c r="C342" s="125"/>
      <c r="D342" s="125"/>
      <c r="E342" s="125"/>
      <c r="F342" s="125"/>
      <c r="G342" s="125"/>
      <c r="H342" s="125"/>
      <c r="I342" s="125"/>
    </row>
    <row r="343" spans="3:9" s="124" customFormat="1" ht="13.5" customHeight="1" x14ac:dyDescent="0.25">
      <c r="C343" s="125"/>
      <c r="D343" s="125"/>
      <c r="E343" s="125"/>
      <c r="F343" s="125"/>
      <c r="G343" s="125"/>
      <c r="H343" s="125"/>
      <c r="I343" s="125"/>
    </row>
    <row r="344" spans="3:9" s="124" customFormat="1" ht="13.5" customHeight="1" x14ac:dyDescent="0.25">
      <c r="C344" s="125"/>
      <c r="D344" s="125"/>
      <c r="E344" s="125"/>
      <c r="F344" s="125"/>
      <c r="G344" s="125"/>
      <c r="H344" s="125"/>
      <c r="I344" s="125"/>
    </row>
    <row r="345" spans="3:9" s="124" customFormat="1" ht="13.5" customHeight="1" x14ac:dyDescent="0.25">
      <c r="C345" s="125"/>
      <c r="D345" s="125"/>
      <c r="E345" s="125"/>
      <c r="F345" s="125"/>
      <c r="G345" s="125"/>
      <c r="H345" s="125"/>
      <c r="I345" s="125"/>
    </row>
    <row r="346" spans="3:9" s="124" customFormat="1" ht="13.5" customHeight="1" x14ac:dyDescent="0.25">
      <c r="C346" s="125"/>
      <c r="D346" s="125"/>
      <c r="E346" s="125"/>
      <c r="F346" s="125"/>
      <c r="G346" s="125"/>
      <c r="H346" s="125"/>
      <c r="I346" s="125"/>
    </row>
    <row r="347" spans="3:9" s="124" customFormat="1" ht="13.5" customHeight="1" x14ac:dyDescent="0.25">
      <c r="C347" s="125"/>
      <c r="D347" s="125"/>
      <c r="E347" s="125"/>
      <c r="F347" s="125"/>
      <c r="G347" s="125"/>
      <c r="H347" s="125"/>
      <c r="I347" s="125"/>
    </row>
    <row r="348" spans="3:9" s="124" customFormat="1" ht="13.5" customHeight="1" x14ac:dyDescent="0.25">
      <c r="C348" s="125"/>
      <c r="D348" s="125"/>
      <c r="E348" s="125"/>
      <c r="F348" s="125"/>
      <c r="G348" s="125"/>
      <c r="H348" s="125"/>
      <c r="I348" s="125"/>
    </row>
    <row r="349" spans="3:9" s="124" customFormat="1" ht="13.5" customHeight="1" x14ac:dyDescent="0.25">
      <c r="C349" s="125"/>
      <c r="D349" s="125"/>
      <c r="E349" s="125"/>
      <c r="F349" s="125"/>
      <c r="G349" s="125"/>
      <c r="H349" s="125"/>
      <c r="I349" s="125"/>
    </row>
    <row r="350" spans="3:9" s="124" customFormat="1" ht="13.5" customHeight="1" x14ac:dyDescent="0.25">
      <c r="C350" s="125"/>
      <c r="D350" s="125"/>
      <c r="E350" s="125"/>
      <c r="F350" s="125"/>
      <c r="G350" s="125"/>
      <c r="H350" s="125"/>
      <c r="I350" s="125"/>
    </row>
    <row r="351" spans="3:9" s="124" customFormat="1" ht="13.5" customHeight="1" x14ac:dyDescent="0.25">
      <c r="C351" s="125"/>
      <c r="D351" s="125"/>
      <c r="E351" s="125"/>
      <c r="F351" s="125"/>
      <c r="G351" s="125"/>
      <c r="H351" s="125"/>
      <c r="I351" s="125"/>
    </row>
    <row r="352" spans="3:9" s="124" customFormat="1" ht="13.5" customHeight="1" x14ac:dyDescent="0.25">
      <c r="C352" s="125"/>
      <c r="D352" s="125"/>
      <c r="E352" s="125"/>
      <c r="F352" s="125"/>
      <c r="G352" s="125"/>
      <c r="H352" s="125"/>
      <c r="I352" s="125"/>
    </row>
    <row r="353" spans="3:9" s="124" customFormat="1" ht="13.5" customHeight="1" x14ac:dyDescent="0.25">
      <c r="C353" s="125"/>
      <c r="D353" s="125"/>
      <c r="E353" s="125"/>
      <c r="F353" s="125"/>
      <c r="G353" s="125"/>
      <c r="H353" s="125"/>
      <c r="I353" s="125"/>
    </row>
    <row r="354" spans="3:9" s="124" customFormat="1" ht="13.5" customHeight="1" x14ac:dyDescent="0.25">
      <c r="C354" s="125"/>
      <c r="D354" s="125"/>
      <c r="E354" s="125"/>
      <c r="F354" s="125"/>
      <c r="G354" s="125"/>
      <c r="H354" s="125"/>
      <c r="I354" s="125"/>
    </row>
    <row r="355" spans="3:9" s="124" customFormat="1" ht="13.5" customHeight="1" x14ac:dyDescent="0.25">
      <c r="C355" s="125"/>
      <c r="D355" s="125"/>
      <c r="E355" s="125"/>
      <c r="F355" s="125"/>
      <c r="G355" s="125"/>
      <c r="H355" s="125"/>
      <c r="I355" s="125"/>
    </row>
    <row r="356" spans="3:9" s="124" customFormat="1" ht="13.5" customHeight="1" x14ac:dyDescent="0.25">
      <c r="C356" s="125"/>
      <c r="D356" s="125"/>
      <c r="E356" s="125"/>
      <c r="F356" s="125"/>
      <c r="G356" s="125"/>
      <c r="H356" s="125"/>
      <c r="I356" s="125"/>
    </row>
    <row r="357" spans="3:9" s="124" customFormat="1" ht="13.5" customHeight="1" x14ac:dyDescent="0.25">
      <c r="C357" s="125"/>
      <c r="D357" s="125"/>
      <c r="E357" s="125"/>
      <c r="F357" s="125"/>
      <c r="G357" s="125"/>
      <c r="H357" s="125"/>
      <c r="I357" s="125"/>
    </row>
    <row r="358" spans="3:9" s="124" customFormat="1" ht="13.5" customHeight="1" x14ac:dyDescent="0.25">
      <c r="C358" s="125"/>
      <c r="D358" s="125"/>
      <c r="E358" s="125"/>
      <c r="F358" s="125"/>
      <c r="G358" s="125"/>
      <c r="H358" s="125"/>
      <c r="I358" s="125"/>
    </row>
    <row r="359" spans="3:9" s="124" customFormat="1" ht="13.5" customHeight="1" x14ac:dyDescent="0.25">
      <c r="C359" s="125"/>
      <c r="D359" s="125"/>
      <c r="E359" s="125"/>
      <c r="F359" s="125"/>
      <c r="G359" s="125"/>
      <c r="H359" s="125"/>
      <c r="I359" s="125"/>
    </row>
    <row r="360" spans="3:9" s="124" customFormat="1" ht="13.5" customHeight="1" x14ac:dyDescent="0.25">
      <c r="C360" s="125"/>
      <c r="D360" s="125"/>
      <c r="E360" s="125"/>
      <c r="F360" s="125"/>
      <c r="G360" s="125"/>
      <c r="H360" s="125"/>
      <c r="I360" s="125"/>
    </row>
    <row r="361" spans="3:9" s="124" customFormat="1" ht="13.5" customHeight="1" x14ac:dyDescent="0.25">
      <c r="C361" s="125"/>
      <c r="D361" s="125"/>
      <c r="E361" s="125"/>
      <c r="F361" s="125"/>
      <c r="G361" s="125"/>
      <c r="H361" s="125"/>
      <c r="I361" s="125"/>
    </row>
    <row r="362" spans="3:9" s="124" customFormat="1" ht="13.5" customHeight="1" x14ac:dyDescent="0.25">
      <c r="C362" s="125"/>
      <c r="D362" s="125"/>
      <c r="E362" s="125"/>
      <c r="F362" s="125"/>
      <c r="G362" s="125"/>
      <c r="H362" s="125"/>
      <c r="I362" s="125"/>
    </row>
    <row r="363" spans="3:9" s="124" customFormat="1" ht="13.5" customHeight="1" x14ac:dyDescent="0.25">
      <c r="C363" s="125"/>
      <c r="D363" s="125"/>
      <c r="E363" s="125"/>
      <c r="F363" s="125"/>
      <c r="G363" s="125"/>
      <c r="H363" s="125"/>
      <c r="I363" s="125"/>
    </row>
    <row r="364" spans="3:9" s="124" customFormat="1" ht="13.5" customHeight="1" x14ac:dyDescent="0.25">
      <c r="C364" s="125"/>
      <c r="D364" s="125"/>
      <c r="E364" s="125"/>
      <c r="F364" s="125"/>
      <c r="G364" s="125"/>
      <c r="H364" s="125"/>
      <c r="I364" s="125"/>
    </row>
  </sheetData>
  <sheetProtection algorithmName="SHA-512" hashValue="hdV/a+JXJwhGI9d9JyDAPbeuc7zjsN62zOhdakKxQ/HZK98YI0pfSz8OVUkCzN+A/smHHYWJxnIdwnEDhVXUCw==" saltValue="Z3/v4U8ct1LeGvpz35Zp6A==" spinCount="100000" sheet="1" objects="1" scenarios="1"/>
  <mergeCells count="18">
    <mergeCell ref="V11:X12"/>
    <mergeCell ref="A14:A16"/>
    <mergeCell ref="A8:X8"/>
    <mergeCell ref="A9:X9"/>
    <mergeCell ref="A11:A13"/>
    <mergeCell ref="B11:B13"/>
    <mergeCell ref="C11:C13"/>
    <mergeCell ref="D11:F12"/>
    <mergeCell ref="G11:I12"/>
    <mergeCell ref="J11:M12"/>
    <mergeCell ref="N11:P12"/>
    <mergeCell ref="Q11:U12"/>
    <mergeCell ref="A7:X7"/>
    <mergeCell ref="A1:X1"/>
    <mergeCell ref="A2:X2"/>
    <mergeCell ref="A3:X3"/>
    <mergeCell ref="A4:X4"/>
    <mergeCell ref="A5:X5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4"/>
  <sheetViews>
    <sheetView workbookViewId="0">
      <selection activeCell="M25" sqref="M25"/>
    </sheetView>
  </sheetViews>
  <sheetFormatPr defaultRowHeight="12" x14ac:dyDescent="0.2"/>
  <cols>
    <col min="1" max="1" width="24.28515625" style="1" customWidth="1"/>
    <col min="2" max="2" width="9.7109375" style="146" customWidth="1"/>
    <col min="3" max="3" width="10.7109375" style="1" customWidth="1"/>
    <col min="4" max="14" width="11.7109375" style="1" customWidth="1"/>
    <col min="15" max="15" width="13.7109375" style="1" customWidth="1"/>
    <col min="16" max="24" width="11.7109375" style="1" customWidth="1"/>
    <col min="25" max="256" width="9.140625" style="1"/>
    <col min="257" max="257" width="24.28515625" style="1" customWidth="1"/>
    <col min="258" max="258" width="9.7109375" style="1" customWidth="1"/>
    <col min="259" max="259" width="10.7109375" style="1" customWidth="1"/>
    <col min="260" max="270" width="11.7109375" style="1" customWidth="1"/>
    <col min="271" max="271" width="13.7109375" style="1" customWidth="1"/>
    <col min="272" max="280" width="11.7109375" style="1" customWidth="1"/>
    <col min="281" max="512" width="9.140625" style="1"/>
    <col min="513" max="513" width="24.28515625" style="1" customWidth="1"/>
    <col min="514" max="514" width="9.7109375" style="1" customWidth="1"/>
    <col min="515" max="515" width="10.7109375" style="1" customWidth="1"/>
    <col min="516" max="526" width="11.7109375" style="1" customWidth="1"/>
    <col min="527" max="527" width="13.7109375" style="1" customWidth="1"/>
    <col min="528" max="536" width="11.7109375" style="1" customWidth="1"/>
    <col min="537" max="768" width="9.140625" style="1"/>
    <col min="769" max="769" width="24.28515625" style="1" customWidth="1"/>
    <col min="770" max="770" width="9.7109375" style="1" customWidth="1"/>
    <col min="771" max="771" width="10.7109375" style="1" customWidth="1"/>
    <col min="772" max="782" width="11.7109375" style="1" customWidth="1"/>
    <col min="783" max="783" width="13.7109375" style="1" customWidth="1"/>
    <col min="784" max="792" width="11.7109375" style="1" customWidth="1"/>
    <col min="793" max="1024" width="9.140625" style="1"/>
    <col min="1025" max="1025" width="24.28515625" style="1" customWidth="1"/>
    <col min="1026" max="1026" width="9.7109375" style="1" customWidth="1"/>
    <col min="1027" max="1027" width="10.7109375" style="1" customWidth="1"/>
    <col min="1028" max="1038" width="11.7109375" style="1" customWidth="1"/>
    <col min="1039" max="1039" width="13.7109375" style="1" customWidth="1"/>
    <col min="1040" max="1048" width="11.7109375" style="1" customWidth="1"/>
    <col min="1049" max="1280" width="9.140625" style="1"/>
    <col min="1281" max="1281" width="24.28515625" style="1" customWidth="1"/>
    <col min="1282" max="1282" width="9.7109375" style="1" customWidth="1"/>
    <col min="1283" max="1283" width="10.7109375" style="1" customWidth="1"/>
    <col min="1284" max="1294" width="11.7109375" style="1" customWidth="1"/>
    <col min="1295" max="1295" width="13.7109375" style="1" customWidth="1"/>
    <col min="1296" max="1304" width="11.7109375" style="1" customWidth="1"/>
    <col min="1305" max="1536" width="9.140625" style="1"/>
    <col min="1537" max="1537" width="24.28515625" style="1" customWidth="1"/>
    <col min="1538" max="1538" width="9.7109375" style="1" customWidth="1"/>
    <col min="1539" max="1539" width="10.7109375" style="1" customWidth="1"/>
    <col min="1540" max="1550" width="11.7109375" style="1" customWidth="1"/>
    <col min="1551" max="1551" width="13.7109375" style="1" customWidth="1"/>
    <col min="1552" max="1560" width="11.7109375" style="1" customWidth="1"/>
    <col min="1561" max="1792" width="9.140625" style="1"/>
    <col min="1793" max="1793" width="24.28515625" style="1" customWidth="1"/>
    <col min="1794" max="1794" width="9.7109375" style="1" customWidth="1"/>
    <col min="1795" max="1795" width="10.7109375" style="1" customWidth="1"/>
    <col min="1796" max="1806" width="11.7109375" style="1" customWidth="1"/>
    <col min="1807" max="1807" width="13.7109375" style="1" customWidth="1"/>
    <col min="1808" max="1816" width="11.7109375" style="1" customWidth="1"/>
    <col min="1817" max="2048" width="9.140625" style="1"/>
    <col min="2049" max="2049" width="24.28515625" style="1" customWidth="1"/>
    <col min="2050" max="2050" width="9.7109375" style="1" customWidth="1"/>
    <col min="2051" max="2051" width="10.7109375" style="1" customWidth="1"/>
    <col min="2052" max="2062" width="11.7109375" style="1" customWidth="1"/>
    <col min="2063" max="2063" width="13.7109375" style="1" customWidth="1"/>
    <col min="2064" max="2072" width="11.7109375" style="1" customWidth="1"/>
    <col min="2073" max="2304" width="9.140625" style="1"/>
    <col min="2305" max="2305" width="24.28515625" style="1" customWidth="1"/>
    <col min="2306" max="2306" width="9.7109375" style="1" customWidth="1"/>
    <col min="2307" max="2307" width="10.7109375" style="1" customWidth="1"/>
    <col min="2308" max="2318" width="11.7109375" style="1" customWidth="1"/>
    <col min="2319" max="2319" width="13.7109375" style="1" customWidth="1"/>
    <col min="2320" max="2328" width="11.7109375" style="1" customWidth="1"/>
    <col min="2329" max="2560" width="9.140625" style="1"/>
    <col min="2561" max="2561" width="24.28515625" style="1" customWidth="1"/>
    <col min="2562" max="2562" width="9.7109375" style="1" customWidth="1"/>
    <col min="2563" max="2563" width="10.7109375" style="1" customWidth="1"/>
    <col min="2564" max="2574" width="11.7109375" style="1" customWidth="1"/>
    <col min="2575" max="2575" width="13.7109375" style="1" customWidth="1"/>
    <col min="2576" max="2584" width="11.7109375" style="1" customWidth="1"/>
    <col min="2585" max="2816" width="9.140625" style="1"/>
    <col min="2817" max="2817" width="24.28515625" style="1" customWidth="1"/>
    <col min="2818" max="2818" width="9.7109375" style="1" customWidth="1"/>
    <col min="2819" max="2819" width="10.7109375" style="1" customWidth="1"/>
    <col min="2820" max="2830" width="11.7109375" style="1" customWidth="1"/>
    <col min="2831" max="2831" width="13.7109375" style="1" customWidth="1"/>
    <col min="2832" max="2840" width="11.7109375" style="1" customWidth="1"/>
    <col min="2841" max="3072" width="9.140625" style="1"/>
    <col min="3073" max="3073" width="24.28515625" style="1" customWidth="1"/>
    <col min="3074" max="3074" width="9.7109375" style="1" customWidth="1"/>
    <col min="3075" max="3075" width="10.7109375" style="1" customWidth="1"/>
    <col min="3076" max="3086" width="11.7109375" style="1" customWidth="1"/>
    <col min="3087" max="3087" width="13.7109375" style="1" customWidth="1"/>
    <col min="3088" max="3096" width="11.7109375" style="1" customWidth="1"/>
    <col min="3097" max="3328" width="9.140625" style="1"/>
    <col min="3329" max="3329" width="24.28515625" style="1" customWidth="1"/>
    <col min="3330" max="3330" width="9.7109375" style="1" customWidth="1"/>
    <col min="3331" max="3331" width="10.7109375" style="1" customWidth="1"/>
    <col min="3332" max="3342" width="11.7109375" style="1" customWidth="1"/>
    <col min="3343" max="3343" width="13.7109375" style="1" customWidth="1"/>
    <col min="3344" max="3352" width="11.7109375" style="1" customWidth="1"/>
    <col min="3353" max="3584" width="9.140625" style="1"/>
    <col min="3585" max="3585" width="24.28515625" style="1" customWidth="1"/>
    <col min="3586" max="3586" width="9.7109375" style="1" customWidth="1"/>
    <col min="3587" max="3587" width="10.7109375" style="1" customWidth="1"/>
    <col min="3588" max="3598" width="11.7109375" style="1" customWidth="1"/>
    <col min="3599" max="3599" width="13.7109375" style="1" customWidth="1"/>
    <col min="3600" max="3608" width="11.7109375" style="1" customWidth="1"/>
    <col min="3609" max="3840" width="9.140625" style="1"/>
    <col min="3841" max="3841" width="24.28515625" style="1" customWidth="1"/>
    <col min="3842" max="3842" width="9.7109375" style="1" customWidth="1"/>
    <col min="3843" max="3843" width="10.7109375" style="1" customWidth="1"/>
    <col min="3844" max="3854" width="11.7109375" style="1" customWidth="1"/>
    <col min="3855" max="3855" width="13.7109375" style="1" customWidth="1"/>
    <col min="3856" max="3864" width="11.7109375" style="1" customWidth="1"/>
    <col min="3865" max="4096" width="9.140625" style="1"/>
    <col min="4097" max="4097" width="24.28515625" style="1" customWidth="1"/>
    <col min="4098" max="4098" width="9.7109375" style="1" customWidth="1"/>
    <col min="4099" max="4099" width="10.7109375" style="1" customWidth="1"/>
    <col min="4100" max="4110" width="11.7109375" style="1" customWidth="1"/>
    <col min="4111" max="4111" width="13.7109375" style="1" customWidth="1"/>
    <col min="4112" max="4120" width="11.7109375" style="1" customWidth="1"/>
    <col min="4121" max="4352" width="9.140625" style="1"/>
    <col min="4353" max="4353" width="24.28515625" style="1" customWidth="1"/>
    <col min="4354" max="4354" width="9.7109375" style="1" customWidth="1"/>
    <col min="4355" max="4355" width="10.7109375" style="1" customWidth="1"/>
    <col min="4356" max="4366" width="11.7109375" style="1" customWidth="1"/>
    <col min="4367" max="4367" width="13.7109375" style="1" customWidth="1"/>
    <col min="4368" max="4376" width="11.7109375" style="1" customWidth="1"/>
    <col min="4377" max="4608" width="9.140625" style="1"/>
    <col min="4609" max="4609" width="24.28515625" style="1" customWidth="1"/>
    <col min="4610" max="4610" width="9.7109375" style="1" customWidth="1"/>
    <col min="4611" max="4611" width="10.7109375" style="1" customWidth="1"/>
    <col min="4612" max="4622" width="11.7109375" style="1" customWidth="1"/>
    <col min="4623" max="4623" width="13.7109375" style="1" customWidth="1"/>
    <col min="4624" max="4632" width="11.7109375" style="1" customWidth="1"/>
    <col min="4633" max="4864" width="9.140625" style="1"/>
    <col min="4865" max="4865" width="24.28515625" style="1" customWidth="1"/>
    <col min="4866" max="4866" width="9.7109375" style="1" customWidth="1"/>
    <col min="4867" max="4867" width="10.7109375" style="1" customWidth="1"/>
    <col min="4868" max="4878" width="11.7109375" style="1" customWidth="1"/>
    <col min="4879" max="4879" width="13.7109375" style="1" customWidth="1"/>
    <col min="4880" max="4888" width="11.7109375" style="1" customWidth="1"/>
    <col min="4889" max="5120" width="9.140625" style="1"/>
    <col min="5121" max="5121" width="24.28515625" style="1" customWidth="1"/>
    <col min="5122" max="5122" width="9.7109375" style="1" customWidth="1"/>
    <col min="5123" max="5123" width="10.7109375" style="1" customWidth="1"/>
    <col min="5124" max="5134" width="11.7109375" style="1" customWidth="1"/>
    <col min="5135" max="5135" width="13.7109375" style="1" customWidth="1"/>
    <col min="5136" max="5144" width="11.7109375" style="1" customWidth="1"/>
    <col min="5145" max="5376" width="9.140625" style="1"/>
    <col min="5377" max="5377" width="24.28515625" style="1" customWidth="1"/>
    <col min="5378" max="5378" width="9.7109375" style="1" customWidth="1"/>
    <col min="5379" max="5379" width="10.7109375" style="1" customWidth="1"/>
    <col min="5380" max="5390" width="11.7109375" style="1" customWidth="1"/>
    <col min="5391" max="5391" width="13.7109375" style="1" customWidth="1"/>
    <col min="5392" max="5400" width="11.7109375" style="1" customWidth="1"/>
    <col min="5401" max="5632" width="9.140625" style="1"/>
    <col min="5633" max="5633" width="24.28515625" style="1" customWidth="1"/>
    <col min="5634" max="5634" width="9.7109375" style="1" customWidth="1"/>
    <col min="5635" max="5635" width="10.7109375" style="1" customWidth="1"/>
    <col min="5636" max="5646" width="11.7109375" style="1" customWidth="1"/>
    <col min="5647" max="5647" width="13.7109375" style="1" customWidth="1"/>
    <col min="5648" max="5656" width="11.7109375" style="1" customWidth="1"/>
    <col min="5657" max="5888" width="9.140625" style="1"/>
    <col min="5889" max="5889" width="24.28515625" style="1" customWidth="1"/>
    <col min="5890" max="5890" width="9.7109375" style="1" customWidth="1"/>
    <col min="5891" max="5891" width="10.7109375" style="1" customWidth="1"/>
    <col min="5892" max="5902" width="11.7109375" style="1" customWidth="1"/>
    <col min="5903" max="5903" width="13.7109375" style="1" customWidth="1"/>
    <col min="5904" max="5912" width="11.7109375" style="1" customWidth="1"/>
    <col min="5913" max="6144" width="9.140625" style="1"/>
    <col min="6145" max="6145" width="24.28515625" style="1" customWidth="1"/>
    <col min="6146" max="6146" width="9.7109375" style="1" customWidth="1"/>
    <col min="6147" max="6147" width="10.7109375" style="1" customWidth="1"/>
    <col min="6148" max="6158" width="11.7109375" style="1" customWidth="1"/>
    <col min="6159" max="6159" width="13.7109375" style="1" customWidth="1"/>
    <col min="6160" max="6168" width="11.7109375" style="1" customWidth="1"/>
    <col min="6169" max="6400" width="9.140625" style="1"/>
    <col min="6401" max="6401" width="24.28515625" style="1" customWidth="1"/>
    <col min="6402" max="6402" width="9.7109375" style="1" customWidth="1"/>
    <col min="6403" max="6403" width="10.7109375" style="1" customWidth="1"/>
    <col min="6404" max="6414" width="11.7109375" style="1" customWidth="1"/>
    <col min="6415" max="6415" width="13.7109375" style="1" customWidth="1"/>
    <col min="6416" max="6424" width="11.7109375" style="1" customWidth="1"/>
    <col min="6425" max="6656" width="9.140625" style="1"/>
    <col min="6657" max="6657" width="24.28515625" style="1" customWidth="1"/>
    <col min="6658" max="6658" width="9.7109375" style="1" customWidth="1"/>
    <col min="6659" max="6659" width="10.7109375" style="1" customWidth="1"/>
    <col min="6660" max="6670" width="11.7109375" style="1" customWidth="1"/>
    <col min="6671" max="6671" width="13.7109375" style="1" customWidth="1"/>
    <col min="6672" max="6680" width="11.7109375" style="1" customWidth="1"/>
    <col min="6681" max="6912" width="9.140625" style="1"/>
    <col min="6913" max="6913" width="24.28515625" style="1" customWidth="1"/>
    <col min="6914" max="6914" width="9.7109375" style="1" customWidth="1"/>
    <col min="6915" max="6915" width="10.7109375" style="1" customWidth="1"/>
    <col min="6916" max="6926" width="11.7109375" style="1" customWidth="1"/>
    <col min="6927" max="6927" width="13.7109375" style="1" customWidth="1"/>
    <col min="6928" max="6936" width="11.7109375" style="1" customWidth="1"/>
    <col min="6937" max="7168" width="9.140625" style="1"/>
    <col min="7169" max="7169" width="24.28515625" style="1" customWidth="1"/>
    <col min="7170" max="7170" width="9.7109375" style="1" customWidth="1"/>
    <col min="7171" max="7171" width="10.7109375" style="1" customWidth="1"/>
    <col min="7172" max="7182" width="11.7109375" style="1" customWidth="1"/>
    <col min="7183" max="7183" width="13.7109375" style="1" customWidth="1"/>
    <col min="7184" max="7192" width="11.7109375" style="1" customWidth="1"/>
    <col min="7193" max="7424" width="9.140625" style="1"/>
    <col min="7425" max="7425" width="24.28515625" style="1" customWidth="1"/>
    <col min="7426" max="7426" width="9.7109375" style="1" customWidth="1"/>
    <col min="7427" max="7427" width="10.7109375" style="1" customWidth="1"/>
    <col min="7428" max="7438" width="11.7109375" style="1" customWidth="1"/>
    <col min="7439" max="7439" width="13.7109375" style="1" customWidth="1"/>
    <col min="7440" max="7448" width="11.7109375" style="1" customWidth="1"/>
    <col min="7449" max="7680" width="9.140625" style="1"/>
    <col min="7681" max="7681" width="24.28515625" style="1" customWidth="1"/>
    <col min="7682" max="7682" width="9.7109375" style="1" customWidth="1"/>
    <col min="7683" max="7683" width="10.7109375" style="1" customWidth="1"/>
    <col min="7684" max="7694" width="11.7109375" style="1" customWidth="1"/>
    <col min="7695" max="7695" width="13.7109375" style="1" customWidth="1"/>
    <col min="7696" max="7704" width="11.7109375" style="1" customWidth="1"/>
    <col min="7705" max="7936" width="9.140625" style="1"/>
    <col min="7937" max="7937" width="24.28515625" style="1" customWidth="1"/>
    <col min="7938" max="7938" width="9.7109375" style="1" customWidth="1"/>
    <col min="7939" max="7939" width="10.7109375" style="1" customWidth="1"/>
    <col min="7940" max="7950" width="11.7109375" style="1" customWidth="1"/>
    <col min="7951" max="7951" width="13.7109375" style="1" customWidth="1"/>
    <col min="7952" max="7960" width="11.7109375" style="1" customWidth="1"/>
    <col min="7961" max="8192" width="9.140625" style="1"/>
    <col min="8193" max="8193" width="24.28515625" style="1" customWidth="1"/>
    <col min="8194" max="8194" width="9.7109375" style="1" customWidth="1"/>
    <col min="8195" max="8195" width="10.7109375" style="1" customWidth="1"/>
    <col min="8196" max="8206" width="11.7109375" style="1" customWidth="1"/>
    <col min="8207" max="8207" width="13.7109375" style="1" customWidth="1"/>
    <col min="8208" max="8216" width="11.7109375" style="1" customWidth="1"/>
    <col min="8217" max="8448" width="9.140625" style="1"/>
    <col min="8449" max="8449" width="24.28515625" style="1" customWidth="1"/>
    <col min="8450" max="8450" width="9.7109375" style="1" customWidth="1"/>
    <col min="8451" max="8451" width="10.7109375" style="1" customWidth="1"/>
    <col min="8452" max="8462" width="11.7109375" style="1" customWidth="1"/>
    <col min="8463" max="8463" width="13.7109375" style="1" customWidth="1"/>
    <col min="8464" max="8472" width="11.7109375" style="1" customWidth="1"/>
    <col min="8473" max="8704" width="9.140625" style="1"/>
    <col min="8705" max="8705" width="24.28515625" style="1" customWidth="1"/>
    <col min="8706" max="8706" width="9.7109375" style="1" customWidth="1"/>
    <col min="8707" max="8707" width="10.7109375" style="1" customWidth="1"/>
    <col min="8708" max="8718" width="11.7109375" style="1" customWidth="1"/>
    <col min="8719" max="8719" width="13.7109375" style="1" customWidth="1"/>
    <col min="8720" max="8728" width="11.7109375" style="1" customWidth="1"/>
    <col min="8729" max="8960" width="9.140625" style="1"/>
    <col min="8961" max="8961" width="24.28515625" style="1" customWidth="1"/>
    <col min="8962" max="8962" width="9.7109375" style="1" customWidth="1"/>
    <col min="8963" max="8963" width="10.7109375" style="1" customWidth="1"/>
    <col min="8964" max="8974" width="11.7109375" style="1" customWidth="1"/>
    <col min="8975" max="8975" width="13.7109375" style="1" customWidth="1"/>
    <col min="8976" max="8984" width="11.7109375" style="1" customWidth="1"/>
    <col min="8985" max="9216" width="9.140625" style="1"/>
    <col min="9217" max="9217" width="24.28515625" style="1" customWidth="1"/>
    <col min="9218" max="9218" width="9.7109375" style="1" customWidth="1"/>
    <col min="9219" max="9219" width="10.7109375" style="1" customWidth="1"/>
    <col min="9220" max="9230" width="11.7109375" style="1" customWidth="1"/>
    <col min="9231" max="9231" width="13.7109375" style="1" customWidth="1"/>
    <col min="9232" max="9240" width="11.7109375" style="1" customWidth="1"/>
    <col min="9241" max="9472" width="9.140625" style="1"/>
    <col min="9473" max="9473" width="24.28515625" style="1" customWidth="1"/>
    <col min="9474" max="9474" width="9.7109375" style="1" customWidth="1"/>
    <col min="9475" max="9475" width="10.7109375" style="1" customWidth="1"/>
    <col min="9476" max="9486" width="11.7109375" style="1" customWidth="1"/>
    <col min="9487" max="9487" width="13.7109375" style="1" customWidth="1"/>
    <col min="9488" max="9496" width="11.7109375" style="1" customWidth="1"/>
    <col min="9497" max="9728" width="9.140625" style="1"/>
    <col min="9729" max="9729" width="24.28515625" style="1" customWidth="1"/>
    <col min="9730" max="9730" width="9.7109375" style="1" customWidth="1"/>
    <col min="9731" max="9731" width="10.7109375" style="1" customWidth="1"/>
    <col min="9732" max="9742" width="11.7109375" style="1" customWidth="1"/>
    <col min="9743" max="9743" width="13.7109375" style="1" customWidth="1"/>
    <col min="9744" max="9752" width="11.7109375" style="1" customWidth="1"/>
    <col min="9753" max="9984" width="9.140625" style="1"/>
    <col min="9985" max="9985" width="24.28515625" style="1" customWidth="1"/>
    <col min="9986" max="9986" width="9.7109375" style="1" customWidth="1"/>
    <col min="9987" max="9987" width="10.7109375" style="1" customWidth="1"/>
    <col min="9988" max="9998" width="11.7109375" style="1" customWidth="1"/>
    <col min="9999" max="9999" width="13.7109375" style="1" customWidth="1"/>
    <col min="10000" max="10008" width="11.7109375" style="1" customWidth="1"/>
    <col min="10009" max="10240" width="9.140625" style="1"/>
    <col min="10241" max="10241" width="24.28515625" style="1" customWidth="1"/>
    <col min="10242" max="10242" width="9.7109375" style="1" customWidth="1"/>
    <col min="10243" max="10243" width="10.7109375" style="1" customWidth="1"/>
    <col min="10244" max="10254" width="11.7109375" style="1" customWidth="1"/>
    <col min="10255" max="10255" width="13.7109375" style="1" customWidth="1"/>
    <col min="10256" max="10264" width="11.7109375" style="1" customWidth="1"/>
    <col min="10265" max="10496" width="9.140625" style="1"/>
    <col min="10497" max="10497" width="24.28515625" style="1" customWidth="1"/>
    <col min="10498" max="10498" width="9.7109375" style="1" customWidth="1"/>
    <col min="10499" max="10499" width="10.7109375" style="1" customWidth="1"/>
    <col min="10500" max="10510" width="11.7109375" style="1" customWidth="1"/>
    <col min="10511" max="10511" width="13.7109375" style="1" customWidth="1"/>
    <col min="10512" max="10520" width="11.7109375" style="1" customWidth="1"/>
    <col min="10521" max="10752" width="9.140625" style="1"/>
    <col min="10753" max="10753" width="24.28515625" style="1" customWidth="1"/>
    <col min="10754" max="10754" width="9.7109375" style="1" customWidth="1"/>
    <col min="10755" max="10755" width="10.7109375" style="1" customWidth="1"/>
    <col min="10756" max="10766" width="11.7109375" style="1" customWidth="1"/>
    <col min="10767" max="10767" width="13.7109375" style="1" customWidth="1"/>
    <col min="10768" max="10776" width="11.7109375" style="1" customWidth="1"/>
    <col min="10777" max="11008" width="9.140625" style="1"/>
    <col min="11009" max="11009" width="24.28515625" style="1" customWidth="1"/>
    <col min="11010" max="11010" width="9.7109375" style="1" customWidth="1"/>
    <col min="11011" max="11011" width="10.7109375" style="1" customWidth="1"/>
    <col min="11012" max="11022" width="11.7109375" style="1" customWidth="1"/>
    <col min="11023" max="11023" width="13.7109375" style="1" customWidth="1"/>
    <col min="11024" max="11032" width="11.7109375" style="1" customWidth="1"/>
    <col min="11033" max="11264" width="9.140625" style="1"/>
    <col min="11265" max="11265" width="24.28515625" style="1" customWidth="1"/>
    <col min="11266" max="11266" width="9.7109375" style="1" customWidth="1"/>
    <col min="11267" max="11267" width="10.7109375" style="1" customWidth="1"/>
    <col min="11268" max="11278" width="11.7109375" style="1" customWidth="1"/>
    <col min="11279" max="11279" width="13.7109375" style="1" customWidth="1"/>
    <col min="11280" max="11288" width="11.7109375" style="1" customWidth="1"/>
    <col min="11289" max="11520" width="9.140625" style="1"/>
    <col min="11521" max="11521" width="24.28515625" style="1" customWidth="1"/>
    <col min="11522" max="11522" width="9.7109375" style="1" customWidth="1"/>
    <col min="11523" max="11523" width="10.7109375" style="1" customWidth="1"/>
    <col min="11524" max="11534" width="11.7109375" style="1" customWidth="1"/>
    <col min="11535" max="11535" width="13.7109375" style="1" customWidth="1"/>
    <col min="11536" max="11544" width="11.7109375" style="1" customWidth="1"/>
    <col min="11545" max="11776" width="9.140625" style="1"/>
    <col min="11777" max="11777" width="24.28515625" style="1" customWidth="1"/>
    <col min="11778" max="11778" width="9.7109375" style="1" customWidth="1"/>
    <col min="11779" max="11779" width="10.7109375" style="1" customWidth="1"/>
    <col min="11780" max="11790" width="11.7109375" style="1" customWidth="1"/>
    <col min="11791" max="11791" width="13.7109375" style="1" customWidth="1"/>
    <col min="11792" max="11800" width="11.7109375" style="1" customWidth="1"/>
    <col min="11801" max="12032" width="9.140625" style="1"/>
    <col min="12033" max="12033" width="24.28515625" style="1" customWidth="1"/>
    <col min="12034" max="12034" width="9.7109375" style="1" customWidth="1"/>
    <col min="12035" max="12035" width="10.7109375" style="1" customWidth="1"/>
    <col min="12036" max="12046" width="11.7109375" style="1" customWidth="1"/>
    <col min="12047" max="12047" width="13.7109375" style="1" customWidth="1"/>
    <col min="12048" max="12056" width="11.7109375" style="1" customWidth="1"/>
    <col min="12057" max="12288" width="9.140625" style="1"/>
    <col min="12289" max="12289" width="24.28515625" style="1" customWidth="1"/>
    <col min="12290" max="12290" width="9.7109375" style="1" customWidth="1"/>
    <col min="12291" max="12291" width="10.7109375" style="1" customWidth="1"/>
    <col min="12292" max="12302" width="11.7109375" style="1" customWidth="1"/>
    <col min="12303" max="12303" width="13.7109375" style="1" customWidth="1"/>
    <col min="12304" max="12312" width="11.7109375" style="1" customWidth="1"/>
    <col min="12313" max="12544" width="9.140625" style="1"/>
    <col min="12545" max="12545" width="24.28515625" style="1" customWidth="1"/>
    <col min="12546" max="12546" width="9.7109375" style="1" customWidth="1"/>
    <col min="12547" max="12547" width="10.7109375" style="1" customWidth="1"/>
    <col min="12548" max="12558" width="11.7109375" style="1" customWidth="1"/>
    <col min="12559" max="12559" width="13.7109375" style="1" customWidth="1"/>
    <col min="12560" max="12568" width="11.7109375" style="1" customWidth="1"/>
    <col min="12569" max="12800" width="9.140625" style="1"/>
    <col min="12801" max="12801" width="24.28515625" style="1" customWidth="1"/>
    <col min="12802" max="12802" width="9.7109375" style="1" customWidth="1"/>
    <col min="12803" max="12803" width="10.7109375" style="1" customWidth="1"/>
    <col min="12804" max="12814" width="11.7109375" style="1" customWidth="1"/>
    <col min="12815" max="12815" width="13.7109375" style="1" customWidth="1"/>
    <col min="12816" max="12824" width="11.7109375" style="1" customWidth="1"/>
    <col min="12825" max="13056" width="9.140625" style="1"/>
    <col min="13057" max="13057" width="24.28515625" style="1" customWidth="1"/>
    <col min="13058" max="13058" width="9.7109375" style="1" customWidth="1"/>
    <col min="13059" max="13059" width="10.7109375" style="1" customWidth="1"/>
    <col min="13060" max="13070" width="11.7109375" style="1" customWidth="1"/>
    <col min="13071" max="13071" width="13.7109375" style="1" customWidth="1"/>
    <col min="13072" max="13080" width="11.7109375" style="1" customWidth="1"/>
    <col min="13081" max="13312" width="9.140625" style="1"/>
    <col min="13313" max="13313" width="24.28515625" style="1" customWidth="1"/>
    <col min="13314" max="13314" width="9.7109375" style="1" customWidth="1"/>
    <col min="13315" max="13315" width="10.7109375" style="1" customWidth="1"/>
    <col min="13316" max="13326" width="11.7109375" style="1" customWidth="1"/>
    <col min="13327" max="13327" width="13.7109375" style="1" customWidth="1"/>
    <col min="13328" max="13336" width="11.7109375" style="1" customWidth="1"/>
    <col min="13337" max="13568" width="9.140625" style="1"/>
    <col min="13569" max="13569" width="24.28515625" style="1" customWidth="1"/>
    <col min="13570" max="13570" width="9.7109375" style="1" customWidth="1"/>
    <col min="13571" max="13571" width="10.7109375" style="1" customWidth="1"/>
    <col min="13572" max="13582" width="11.7109375" style="1" customWidth="1"/>
    <col min="13583" max="13583" width="13.7109375" style="1" customWidth="1"/>
    <col min="13584" max="13592" width="11.7109375" style="1" customWidth="1"/>
    <col min="13593" max="13824" width="9.140625" style="1"/>
    <col min="13825" max="13825" width="24.28515625" style="1" customWidth="1"/>
    <col min="13826" max="13826" width="9.7109375" style="1" customWidth="1"/>
    <col min="13827" max="13827" width="10.7109375" style="1" customWidth="1"/>
    <col min="13828" max="13838" width="11.7109375" style="1" customWidth="1"/>
    <col min="13839" max="13839" width="13.7109375" style="1" customWidth="1"/>
    <col min="13840" max="13848" width="11.7109375" style="1" customWidth="1"/>
    <col min="13849" max="14080" width="9.140625" style="1"/>
    <col min="14081" max="14081" width="24.28515625" style="1" customWidth="1"/>
    <col min="14082" max="14082" width="9.7109375" style="1" customWidth="1"/>
    <col min="14083" max="14083" width="10.7109375" style="1" customWidth="1"/>
    <col min="14084" max="14094" width="11.7109375" style="1" customWidth="1"/>
    <col min="14095" max="14095" width="13.7109375" style="1" customWidth="1"/>
    <col min="14096" max="14104" width="11.7109375" style="1" customWidth="1"/>
    <col min="14105" max="14336" width="9.140625" style="1"/>
    <col min="14337" max="14337" width="24.28515625" style="1" customWidth="1"/>
    <col min="14338" max="14338" width="9.7109375" style="1" customWidth="1"/>
    <col min="14339" max="14339" width="10.7109375" style="1" customWidth="1"/>
    <col min="14340" max="14350" width="11.7109375" style="1" customWidth="1"/>
    <col min="14351" max="14351" width="13.7109375" style="1" customWidth="1"/>
    <col min="14352" max="14360" width="11.7109375" style="1" customWidth="1"/>
    <col min="14361" max="14592" width="9.140625" style="1"/>
    <col min="14593" max="14593" width="24.28515625" style="1" customWidth="1"/>
    <col min="14594" max="14594" width="9.7109375" style="1" customWidth="1"/>
    <col min="14595" max="14595" width="10.7109375" style="1" customWidth="1"/>
    <col min="14596" max="14606" width="11.7109375" style="1" customWidth="1"/>
    <col min="14607" max="14607" width="13.7109375" style="1" customWidth="1"/>
    <col min="14608" max="14616" width="11.7109375" style="1" customWidth="1"/>
    <col min="14617" max="14848" width="9.140625" style="1"/>
    <col min="14849" max="14849" width="24.28515625" style="1" customWidth="1"/>
    <col min="14850" max="14850" width="9.7109375" style="1" customWidth="1"/>
    <col min="14851" max="14851" width="10.7109375" style="1" customWidth="1"/>
    <col min="14852" max="14862" width="11.7109375" style="1" customWidth="1"/>
    <col min="14863" max="14863" width="13.7109375" style="1" customWidth="1"/>
    <col min="14864" max="14872" width="11.7109375" style="1" customWidth="1"/>
    <col min="14873" max="15104" width="9.140625" style="1"/>
    <col min="15105" max="15105" width="24.28515625" style="1" customWidth="1"/>
    <col min="15106" max="15106" width="9.7109375" style="1" customWidth="1"/>
    <col min="15107" max="15107" width="10.7109375" style="1" customWidth="1"/>
    <col min="15108" max="15118" width="11.7109375" style="1" customWidth="1"/>
    <col min="15119" max="15119" width="13.7109375" style="1" customWidth="1"/>
    <col min="15120" max="15128" width="11.7109375" style="1" customWidth="1"/>
    <col min="15129" max="15360" width="9.140625" style="1"/>
    <col min="15361" max="15361" width="24.28515625" style="1" customWidth="1"/>
    <col min="15362" max="15362" width="9.7109375" style="1" customWidth="1"/>
    <col min="15363" max="15363" width="10.7109375" style="1" customWidth="1"/>
    <col min="15364" max="15374" width="11.7109375" style="1" customWidth="1"/>
    <col min="15375" max="15375" width="13.7109375" style="1" customWidth="1"/>
    <col min="15376" max="15384" width="11.7109375" style="1" customWidth="1"/>
    <col min="15385" max="15616" width="9.140625" style="1"/>
    <col min="15617" max="15617" width="24.28515625" style="1" customWidth="1"/>
    <col min="15618" max="15618" width="9.7109375" style="1" customWidth="1"/>
    <col min="15619" max="15619" width="10.7109375" style="1" customWidth="1"/>
    <col min="15620" max="15630" width="11.7109375" style="1" customWidth="1"/>
    <col min="15631" max="15631" width="13.7109375" style="1" customWidth="1"/>
    <col min="15632" max="15640" width="11.7109375" style="1" customWidth="1"/>
    <col min="15641" max="15872" width="9.140625" style="1"/>
    <col min="15873" max="15873" width="24.28515625" style="1" customWidth="1"/>
    <col min="15874" max="15874" width="9.7109375" style="1" customWidth="1"/>
    <col min="15875" max="15875" width="10.7109375" style="1" customWidth="1"/>
    <col min="15876" max="15886" width="11.7109375" style="1" customWidth="1"/>
    <col min="15887" max="15887" width="13.7109375" style="1" customWidth="1"/>
    <col min="15888" max="15896" width="11.7109375" style="1" customWidth="1"/>
    <col min="15897" max="16128" width="9.140625" style="1"/>
    <col min="16129" max="16129" width="24.28515625" style="1" customWidth="1"/>
    <col min="16130" max="16130" width="9.7109375" style="1" customWidth="1"/>
    <col min="16131" max="16131" width="10.7109375" style="1" customWidth="1"/>
    <col min="16132" max="16142" width="11.7109375" style="1" customWidth="1"/>
    <col min="16143" max="16143" width="13.7109375" style="1" customWidth="1"/>
    <col min="16144" max="16152" width="11.7109375" style="1" customWidth="1"/>
    <col min="16153" max="16384" width="9.140625" style="1"/>
  </cols>
  <sheetData>
    <row r="1" spans="1:24" ht="15" customHeight="1" x14ac:dyDescent="0.2">
      <c r="A1" s="382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</row>
    <row r="2" spans="1:24" ht="15" customHeight="1" x14ac:dyDescent="0.2">
      <c r="A2" s="382" t="s">
        <v>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</row>
    <row r="3" spans="1:24" ht="15" customHeight="1" x14ac:dyDescent="0.2">
      <c r="A3" s="382" t="s">
        <v>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</row>
    <row r="4" spans="1:24" ht="15" customHeight="1" x14ac:dyDescent="0.2">
      <c r="A4" s="382" t="s">
        <v>3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</row>
    <row r="5" spans="1:24" ht="15" customHeight="1" x14ac:dyDescent="0.2">
      <c r="A5" s="382" t="s">
        <v>4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</row>
    <row r="6" spans="1:24" ht="15" customHeight="1" x14ac:dyDescent="0.2">
      <c r="A6" s="2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 customHeight="1" x14ac:dyDescent="0.2">
      <c r="A7" s="346" t="s">
        <v>5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</row>
    <row r="8" spans="1:24" ht="15" customHeight="1" x14ac:dyDescent="0.2">
      <c r="A8" s="346" t="s">
        <v>6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</row>
    <row r="9" spans="1:24" ht="15" customHeight="1" x14ac:dyDescent="0.2">
      <c r="A9" s="346" t="s">
        <v>206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</row>
    <row r="10" spans="1:24" ht="15" customHeight="1" thickBot="1" x14ac:dyDescent="0.25">
      <c r="A10" s="2"/>
      <c r="B10" s="3"/>
      <c r="C10" s="4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" customHeight="1" x14ac:dyDescent="0.2">
      <c r="A11" s="347" t="s">
        <v>8</v>
      </c>
      <c r="B11" s="347" t="s">
        <v>9</v>
      </c>
      <c r="C11" s="394" t="s">
        <v>10</v>
      </c>
      <c r="D11" s="352" t="s">
        <v>11</v>
      </c>
      <c r="E11" s="353"/>
      <c r="F11" s="354"/>
      <c r="G11" s="374" t="s">
        <v>12</v>
      </c>
      <c r="H11" s="375"/>
      <c r="I11" s="378"/>
      <c r="J11" s="401" t="s">
        <v>13</v>
      </c>
      <c r="K11" s="402"/>
      <c r="L11" s="402"/>
      <c r="M11" s="402"/>
      <c r="N11" s="368" t="s">
        <v>14</v>
      </c>
      <c r="O11" s="369"/>
      <c r="P11" s="370"/>
      <c r="Q11" s="374" t="s">
        <v>15</v>
      </c>
      <c r="R11" s="375"/>
      <c r="S11" s="375"/>
      <c r="T11" s="375"/>
      <c r="U11" s="378"/>
      <c r="V11" s="374" t="s">
        <v>16</v>
      </c>
      <c r="W11" s="375"/>
      <c r="X11" s="378"/>
    </row>
    <row r="12" spans="1:24" ht="15" customHeight="1" thickBot="1" x14ac:dyDescent="0.25">
      <c r="A12" s="348"/>
      <c r="B12" s="348"/>
      <c r="C12" s="395"/>
      <c r="D12" s="355"/>
      <c r="E12" s="356"/>
      <c r="F12" s="357"/>
      <c r="G12" s="376"/>
      <c r="H12" s="377"/>
      <c r="I12" s="397"/>
      <c r="J12" s="403"/>
      <c r="K12" s="404"/>
      <c r="L12" s="404"/>
      <c r="M12" s="404"/>
      <c r="N12" s="371"/>
      <c r="O12" s="372"/>
      <c r="P12" s="373"/>
      <c r="Q12" s="376"/>
      <c r="R12" s="377"/>
      <c r="S12" s="377"/>
      <c r="T12" s="377"/>
      <c r="U12" s="397"/>
      <c r="V12" s="379"/>
      <c r="W12" s="380"/>
      <c r="X12" s="381"/>
    </row>
    <row r="13" spans="1:24" ht="30" customHeight="1" thickBot="1" x14ac:dyDescent="0.25">
      <c r="A13" s="348"/>
      <c r="B13" s="348"/>
      <c r="C13" s="396"/>
      <c r="D13" s="78" t="s">
        <v>17</v>
      </c>
      <c r="E13" s="79" t="s">
        <v>18</v>
      </c>
      <c r="F13" s="80" t="s">
        <v>19</v>
      </c>
      <c r="G13" s="8" t="s">
        <v>17</v>
      </c>
      <c r="H13" s="6" t="s">
        <v>20</v>
      </c>
      <c r="I13" s="7" t="s">
        <v>21</v>
      </c>
      <c r="J13" s="8" t="s">
        <v>17</v>
      </c>
      <c r="K13" s="6" t="s">
        <v>22</v>
      </c>
      <c r="L13" s="6" t="s">
        <v>173</v>
      </c>
      <c r="M13" s="9" t="s">
        <v>23</v>
      </c>
      <c r="N13" s="8" t="s">
        <v>17</v>
      </c>
      <c r="O13" s="131" t="s">
        <v>24</v>
      </c>
      <c r="P13" s="9" t="s">
        <v>25</v>
      </c>
      <c r="Q13" s="8" t="s">
        <v>17</v>
      </c>
      <c r="R13" s="6" t="s">
        <v>12</v>
      </c>
      <c r="S13" s="6" t="s">
        <v>13</v>
      </c>
      <c r="T13" s="9" t="s">
        <v>26</v>
      </c>
      <c r="U13" s="9" t="s">
        <v>174</v>
      </c>
      <c r="V13" s="8" t="s">
        <v>17</v>
      </c>
      <c r="W13" s="6" t="s">
        <v>175</v>
      </c>
      <c r="X13" s="7" t="s">
        <v>176</v>
      </c>
    </row>
    <row r="14" spans="1:24" ht="15" customHeight="1" x14ac:dyDescent="0.2">
      <c r="A14" s="398" t="s">
        <v>31</v>
      </c>
      <c r="B14" s="132" t="s">
        <v>32</v>
      </c>
      <c r="C14" s="82">
        <f>SUM(C15:C16)</f>
        <v>85138</v>
      </c>
      <c r="D14" s="83">
        <f t="shared" ref="D14:X14" si="0">SUM(D15:D16)</f>
        <v>20095</v>
      </c>
      <c r="E14" s="84">
        <f t="shared" si="0"/>
        <v>9271</v>
      </c>
      <c r="F14" s="86">
        <f t="shared" si="0"/>
        <v>10824</v>
      </c>
      <c r="G14" s="87">
        <f t="shared" si="0"/>
        <v>37788</v>
      </c>
      <c r="H14" s="84">
        <f t="shared" si="0"/>
        <v>23080</v>
      </c>
      <c r="I14" s="85">
        <f t="shared" si="0"/>
        <v>14708</v>
      </c>
      <c r="J14" s="83">
        <f t="shared" si="0"/>
        <v>11629</v>
      </c>
      <c r="K14" s="84">
        <f t="shared" si="0"/>
        <v>11493</v>
      </c>
      <c r="L14" s="84">
        <f t="shared" si="0"/>
        <v>136</v>
      </c>
      <c r="M14" s="86">
        <f t="shared" si="0"/>
        <v>0</v>
      </c>
      <c r="N14" s="87">
        <f t="shared" si="0"/>
        <v>4381</v>
      </c>
      <c r="O14" s="84">
        <f t="shared" si="0"/>
        <v>4381</v>
      </c>
      <c r="P14" s="85">
        <f t="shared" si="0"/>
        <v>0</v>
      </c>
      <c r="Q14" s="83">
        <f t="shared" si="0"/>
        <v>4205</v>
      </c>
      <c r="R14" s="84">
        <f t="shared" si="0"/>
        <v>378</v>
      </c>
      <c r="S14" s="84">
        <f t="shared" si="0"/>
        <v>3827</v>
      </c>
      <c r="T14" s="84">
        <f t="shared" si="0"/>
        <v>0</v>
      </c>
      <c r="U14" s="86">
        <f t="shared" si="0"/>
        <v>0</v>
      </c>
      <c r="V14" s="87">
        <f t="shared" si="0"/>
        <v>7040</v>
      </c>
      <c r="W14" s="84">
        <f t="shared" si="0"/>
        <v>1565</v>
      </c>
      <c r="X14" s="86">
        <f t="shared" si="0"/>
        <v>5475</v>
      </c>
    </row>
    <row r="15" spans="1:24" ht="15" customHeight="1" x14ac:dyDescent="0.2">
      <c r="A15" s="399"/>
      <c r="B15" s="133" t="s">
        <v>33</v>
      </c>
      <c r="C15" s="89">
        <f>SUM(C17+C18+C19+C21+C22+C23+C24+C25+C26+C28+C29+C30+C31+C32+C33+C34+C35+C36+C37+C38+C39+C40+C41+C42+C43+C45+C46+C47+C48+C49+C50+C51+C52+C54+C55+C56+C57+C58+C60+C61+C62+C64+C65+C66+C67+C68+C69+C70+C71+C72+C73+C74+C75+C76+C77+C79+C80+C81+C82)</f>
        <v>83428</v>
      </c>
      <c r="D15" s="90">
        <f t="shared" ref="D15:X15" si="1">SUM(D17+D18+D19+D21+D22+D23+D24+D25+D26+D28+D29+D30+D31+D32+D33+D34+D35+D36+D37+D38+D39+D40+D41+D42+D43+D45+D46+D47+D48+D49+D50+D51+D52+D54+D55+D56+D57+D58+D60+D61+D62+D64+D65+D66+D67+D68+D69+D70+D71+D72+D73+D74+D75+D76+D77+D79+D80+D81+D82)</f>
        <v>19946</v>
      </c>
      <c r="E15" s="91">
        <f t="shared" si="1"/>
        <v>9225</v>
      </c>
      <c r="F15" s="93">
        <f t="shared" si="1"/>
        <v>10721</v>
      </c>
      <c r="G15" s="94">
        <f t="shared" si="1"/>
        <v>37164</v>
      </c>
      <c r="H15" s="91">
        <f t="shared" si="1"/>
        <v>22826</v>
      </c>
      <c r="I15" s="92">
        <f t="shared" si="1"/>
        <v>14338</v>
      </c>
      <c r="J15" s="90">
        <f t="shared" si="1"/>
        <v>11175</v>
      </c>
      <c r="K15" s="91">
        <f t="shared" si="1"/>
        <v>11175</v>
      </c>
      <c r="L15" s="91">
        <f t="shared" si="1"/>
        <v>0</v>
      </c>
      <c r="M15" s="93">
        <f t="shared" si="1"/>
        <v>0</v>
      </c>
      <c r="N15" s="94">
        <f t="shared" si="1"/>
        <v>4381</v>
      </c>
      <c r="O15" s="91">
        <f t="shared" si="1"/>
        <v>4381</v>
      </c>
      <c r="P15" s="92">
        <f t="shared" si="1"/>
        <v>0</v>
      </c>
      <c r="Q15" s="90">
        <f t="shared" si="1"/>
        <v>4205</v>
      </c>
      <c r="R15" s="91">
        <f t="shared" si="1"/>
        <v>378</v>
      </c>
      <c r="S15" s="91">
        <f t="shared" si="1"/>
        <v>3827</v>
      </c>
      <c r="T15" s="91">
        <f t="shared" si="1"/>
        <v>0</v>
      </c>
      <c r="U15" s="93">
        <f t="shared" si="1"/>
        <v>0</v>
      </c>
      <c r="V15" s="94">
        <f t="shared" si="1"/>
        <v>6557</v>
      </c>
      <c r="W15" s="91">
        <f t="shared" si="1"/>
        <v>1162</v>
      </c>
      <c r="X15" s="93">
        <f t="shared" si="1"/>
        <v>5395</v>
      </c>
    </row>
    <row r="16" spans="1:24" ht="15" customHeight="1" thickBot="1" x14ac:dyDescent="0.25">
      <c r="A16" s="400"/>
      <c r="B16" s="134" t="s">
        <v>34</v>
      </c>
      <c r="C16" s="96">
        <f>SUM(C20+C27+C44+C53+C59+C63+C78)</f>
        <v>1710</v>
      </c>
      <c r="D16" s="97">
        <f t="shared" ref="D16:X16" si="2">SUM(D20+D27+D44+D53+D59+D63+D78)</f>
        <v>149</v>
      </c>
      <c r="E16" s="98">
        <f t="shared" si="2"/>
        <v>46</v>
      </c>
      <c r="F16" s="100">
        <f t="shared" si="2"/>
        <v>103</v>
      </c>
      <c r="G16" s="101">
        <f t="shared" si="2"/>
        <v>624</v>
      </c>
      <c r="H16" s="98">
        <f t="shared" si="2"/>
        <v>254</v>
      </c>
      <c r="I16" s="99">
        <f t="shared" si="2"/>
        <v>370</v>
      </c>
      <c r="J16" s="97">
        <f t="shared" si="2"/>
        <v>454</v>
      </c>
      <c r="K16" s="98">
        <f t="shared" si="2"/>
        <v>318</v>
      </c>
      <c r="L16" s="98">
        <f t="shared" si="2"/>
        <v>136</v>
      </c>
      <c r="M16" s="100">
        <f t="shared" si="2"/>
        <v>0</v>
      </c>
      <c r="N16" s="101">
        <f t="shared" si="2"/>
        <v>0</v>
      </c>
      <c r="O16" s="98">
        <f t="shared" si="2"/>
        <v>0</v>
      </c>
      <c r="P16" s="99">
        <f t="shared" si="2"/>
        <v>0</v>
      </c>
      <c r="Q16" s="97">
        <f t="shared" si="2"/>
        <v>0</v>
      </c>
      <c r="R16" s="98">
        <f t="shared" si="2"/>
        <v>0</v>
      </c>
      <c r="S16" s="98">
        <f t="shared" si="2"/>
        <v>0</v>
      </c>
      <c r="T16" s="98">
        <f t="shared" si="2"/>
        <v>0</v>
      </c>
      <c r="U16" s="100">
        <f t="shared" si="2"/>
        <v>0</v>
      </c>
      <c r="V16" s="101">
        <f t="shared" si="2"/>
        <v>483</v>
      </c>
      <c r="W16" s="98">
        <f t="shared" si="2"/>
        <v>403</v>
      </c>
      <c r="X16" s="100">
        <f t="shared" si="2"/>
        <v>80</v>
      </c>
    </row>
    <row r="17" spans="1:24" s="124" customFormat="1" ht="15" customHeight="1" x14ac:dyDescent="0.25">
      <c r="A17" s="102" t="s">
        <v>177</v>
      </c>
      <c r="B17" s="103" t="s">
        <v>33</v>
      </c>
      <c r="C17" s="135">
        <f t="shared" ref="C17:C33" si="3">SUM(D17+G17+J17+N17+Q17+V17)</f>
        <v>59</v>
      </c>
      <c r="D17" s="107">
        <f>SUM(E17:F17)</f>
        <v>18</v>
      </c>
      <c r="E17" s="136">
        <v>7</v>
      </c>
      <c r="F17" s="137">
        <v>11</v>
      </c>
      <c r="G17" s="138">
        <f>SUM(H17:I17)</f>
        <v>17</v>
      </c>
      <c r="H17" s="136">
        <v>17</v>
      </c>
      <c r="I17" s="108">
        <v>0</v>
      </c>
      <c r="J17" s="107">
        <f>SUM(K17:M17)</f>
        <v>0</v>
      </c>
      <c r="K17" s="136">
        <v>0</v>
      </c>
      <c r="L17" s="108">
        <v>0</v>
      </c>
      <c r="M17" s="108">
        <v>0</v>
      </c>
      <c r="N17" s="139">
        <f>SUM(O17:P17)</f>
        <v>24</v>
      </c>
      <c r="O17" s="136">
        <v>24</v>
      </c>
      <c r="P17" s="108">
        <v>0</v>
      </c>
      <c r="Q17" s="107">
        <f t="shared" ref="Q17:Q78" si="4">SUM(R17:U17)</f>
        <v>0</v>
      </c>
      <c r="R17" s="136">
        <v>0</v>
      </c>
      <c r="S17" s="108">
        <v>0</v>
      </c>
      <c r="T17" s="136">
        <v>0</v>
      </c>
      <c r="U17" s="108">
        <v>0</v>
      </c>
      <c r="V17" s="139">
        <f>SUM(W17:X17)</f>
        <v>0</v>
      </c>
      <c r="W17" s="136">
        <v>0</v>
      </c>
      <c r="X17" s="108">
        <v>0</v>
      </c>
    </row>
    <row r="18" spans="1:24" s="124" customFormat="1" ht="15" customHeight="1" x14ac:dyDescent="0.25">
      <c r="A18" s="110" t="s">
        <v>178</v>
      </c>
      <c r="B18" s="111" t="s">
        <v>33</v>
      </c>
      <c r="C18" s="140">
        <f t="shared" si="3"/>
        <v>12</v>
      </c>
      <c r="D18" s="107">
        <f t="shared" ref="D18:D81" si="5">SUM(E18:F18)</f>
        <v>0</v>
      </c>
      <c r="E18" s="141">
        <v>0</v>
      </c>
      <c r="F18" s="142">
        <v>0</v>
      </c>
      <c r="G18" s="143">
        <f t="shared" ref="G18:G81" si="6">SUM(H18:I18)</f>
        <v>0</v>
      </c>
      <c r="H18" s="141">
        <v>0</v>
      </c>
      <c r="I18" s="112">
        <v>0</v>
      </c>
      <c r="J18" s="107">
        <f t="shared" ref="J18:J81" si="7">SUM(K18:M18)</f>
        <v>0</v>
      </c>
      <c r="K18" s="141">
        <v>0</v>
      </c>
      <c r="L18" s="112">
        <v>0</v>
      </c>
      <c r="M18" s="112">
        <v>0</v>
      </c>
      <c r="N18" s="139">
        <f t="shared" ref="N18:N81" si="8">SUM(O18:P18)</f>
        <v>12</v>
      </c>
      <c r="O18" s="141">
        <v>12</v>
      </c>
      <c r="P18" s="112">
        <v>0</v>
      </c>
      <c r="Q18" s="107">
        <f t="shared" si="4"/>
        <v>0</v>
      </c>
      <c r="R18" s="141">
        <v>0</v>
      </c>
      <c r="S18" s="112">
        <v>0</v>
      </c>
      <c r="T18" s="141">
        <v>0</v>
      </c>
      <c r="U18" s="112">
        <v>0</v>
      </c>
      <c r="V18" s="144">
        <f t="shared" ref="V18:V33" si="9">SUM(W18:X18)</f>
        <v>0</v>
      </c>
      <c r="W18" s="141">
        <v>0</v>
      </c>
      <c r="X18" s="112">
        <v>0</v>
      </c>
    </row>
    <row r="19" spans="1:24" s="124" customFormat="1" ht="15" customHeight="1" x14ac:dyDescent="0.25">
      <c r="A19" s="110" t="s">
        <v>114</v>
      </c>
      <c r="B19" s="111" t="s">
        <v>33</v>
      </c>
      <c r="C19" s="140">
        <f t="shared" si="3"/>
        <v>378</v>
      </c>
      <c r="D19" s="107">
        <f t="shared" si="5"/>
        <v>60</v>
      </c>
      <c r="E19" s="141">
        <v>41</v>
      </c>
      <c r="F19" s="142">
        <v>19</v>
      </c>
      <c r="G19" s="143">
        <f t="shared" si="6"/>
        <v>110</v>
      </c>
      <c r="H19" s="141">
        <v>49</v>
      </c>
      <c r="I19" s="112">
        <v>61</v>
      </c>
      <c r="J19" s="107">
        <f t="shared" si="7"/>
        <v>58</v>
      </c>
      <c r="K19" s="141">
        <v>58</v>
      </c>
      <c r="L19" s="112">
        <v>0</v>
      </c>
      <c r="M19" s="112">
        <v>0</v>
      </c>
      <c r="N19" s="139">
        <f t="shared" si="8"/>
        <v>71</v>
      </c>
      <c r="O19" s="141">
        <v>71</v>
      </c>
      <c r="P19" s="112">
        <v>0</v>
      </c>
      <c r="Q19" s="107">
        <f t="shared" si="4"/>
        <v>33</v>
      </c>
      <c r="R19" s="141">
        <v>0</v>
      </c>
      <c r="S19" s="112">
        <v>33</v>
      </c>
      <c r="T19" s="141">
        <v>0</v>
      </c>
      <c r="U19" s="112">
        <v>0</v>
      </c>
      <c r="V19" s="144">
        <f t="shared" si="9"/>
        <v>46</v>
      </c>
      <c r="W19" s="141">
        <v>0</v>
      </c>
      <c r="X19" s="112">
        <v>46</v>
      </c>
    </row>
    <row r="20" spans="1:24" s="124" customFormat="1" ht="15" customHeight="1" x14ac:dyDescent="0.25">
      <c r="A20" s="110" t="s">
        <v>114</v>
      </c>
      <c r="B20" s="111" t="s">
        <v>34</v>
      </c>
      <c r="C20" s="140">
        <f t="shared" si="3"/>
        <v>71</v>
      </c>
      <c r="D20" s="107">
        <f t="shared" si="5"/>
        <v>71</v>
      </c>
      <c r="E20" s="141">
        <v>0</v>
      </c>
      <c r="F20" s="142">
        <v>71</v>
      </c>
      <c r="G20" s="143">
        <f t="shared" si="6"/>
        <v>0</v>
      </c>
      <c r="H20" s="141">
        <v>0</v>
      </c>
      <c r="I20" s="112">
        <v>0</v>
      </c>
      <c r="J20" s="107">
        <f t="shared" si="7"/>
        <v>0</v>
      </c>
      <c r="K20" s="141">
        <v>0</v>
      </c>
      <c r="L20" s="112">
        <v>0</v>
      </c>
      <c r="M20" s="112">
        <v>0</v>
      </c>
      <c r="N20" s="139">
        <f t="shared" si="8"/>
        <v>0</v>
      </c>
      <c r="O20" s="141">
        <v>0</v>
      </c>
      <c r="P20" s="112">
        <v>0</v>
      </c>
      <c r="Q20" s="107">
        <f t="shared" si="4"/>
        <v>0</v>
      </c>
      <c r="R20" s="141">
        <v>0</v>
      </c>
      <c r="S20" s="112">
        <v>0</v>
      </c>
      <c r="T20" s="141">
        <v>0</v>
      </c>
      <c r="U20" s="112">
        <v>0</v>
      </c>
      <c r="V20" s="144">
        <f t="shared" si="9"/>
        <v>0</v>
      </c>
      <c r="W20" s="141">
        <v>0</v>
      </c>
      <c r="X20" s="112">
        <v>0</v>
      </c>
    </row>
    <row r="21" spans="1:24" s="124" customFormat="1" ht="15" customHeight="1" x14ac:dyDescent="0.25">
      <c r="A21" s="113" t="s">
        <v>179</v>
      </c>
      <c r="B21" s="111" t="s">
        <v>33</v>
      </c>
      <c r="C21" s="140">
        <f t="shared" si="3"/>
        <v>34</v>
      </c>
      <c r="D21" s="107">
        <f t="shared" si="5"/>
        <v>8</v>
      </c>
      <c r="E21" s="141">
        <v>0</v>
      </c>
      <c r="F21" s="142">
        <v>8</v>
      </c>
      <c r="G21" s="143">
        <f t="shared" si="6"/>
        <v>26</v>
      </c>
      <c r="H21" s="141">
        <v>26</v>
      </c>
      <c r="I21" s="112">
        <v>0</v>
      </c>
      <c r="J21" s="107">
        <f t="shared" si="7"/>
        <v>0</v>
      </c>
      <c r="K21" s="141">
        <v>0</v>
      </c>
      <c r="L21" s="112">
        <v>0</v>
      </c>
      <c r="M21" s="112">
        <v>0</v>
      </c>
      <c r="N21" s="139">
        <f t="shared" si="8"/>
        <v>0</v>
      </c>
      <c r="O21" s="141">
        <v>0</v>
      </c>
      <c r="P21" s="112">
        <v>0</v>
      </c>
      <c r="Q21" s="107">
        <f t="shared" si="4"/>
        <v>0</v>
      </c>
      <c r="R21" s="141">
        <v>0</v>
      </c>
      <c r="S21" s="112">
        <v>0</v>
      </c>
      <c r="T21" s="141">
        <v>0</v>
      </c>
      <c r="U21" s="112">
        <v>0</v>
      </c>
      <c r="V21" s="144">
        <f t="shared" si="9"/>
        <v>0</v>
      </c>
      <c r="W21" s="141">
        <v>0</v>
      </c>
      <c r="X21" s="112">
        <v>0</v>
      </c>
    </row>
    <row r="22" spans="1:24" s="124" customFormat="1" ht="15" customHeight="1" x14ac:dyDescent="0.25">
      <c r="A22" s="110" t="s">
        <v>180</v>
      </c>
      <c r="B22" s="111" t="s">
        <v>33</v>
      </c>
      <c r="C22" s="140">
        <f t="shared" si="3"/>
        <v>5</v>
      </c>
      <c r="D22" s="107">
        <f t="shared" si="5"/>
        <v>0</v>
      </c>
      <c r="E22" s="141">
        <v>0</v>
      </c>
      <c r="F22" s="142">
        <v>0</v>
      </c>
      <c r="G22" s="143">
        <f t="shared" si="6"/>
        <v>0</v>
      </c>
      <c r="H22" s="141">
        <v>0</v>
      </c>
      <c r="I22" s="112">
        <v>0</v>
      </c>
      <c r="J22" s="107">
        <f t="shared" si="7"/>
        <v>0</v>
      </c>
      <c r="K22" s="141">
        <v>0</v>
      </c>
      <c r="L22" s="112">
        <v>0</v>
      </c>
      <c r="M22" s="112">
        <v>0</v>
      </c>
      <c r="N22" s="139">
        <f t="shared" si="8"/>
        <v>5</v>
      </c>
      <c r="O22" s="141">
        <v>5</v>
      </c>
      <c r="P22" s="112">
        <v>0</v>
      </c>
      <c r="Q22" s="107">
        <f t="shared" si="4"/>
        <v>0</v>
      </c>
      <c r="R22" s="141">
        <v>0</v>
      </c>
      <c r="S22" s="112">
        <v>0</v>
      </c>
      <c r="T22" s="141">
        <v>0</v>
      </c>
      <c r="U22" s="112">
        <v>0</v>
      </c>
      <c r="V22" s="144">
        <f t="shared" si="9"/>
        <v>0</v>
      </c>
      <c r="W22" s="141">
        <v>0</v>
      </c>
      <c r="X22" s="112">
        <v>0</v>
      </c>
    </row>
    <row r="23" spans="1:24" s="124" customFormat="1" ht="15" customHeight="1" x14ac:dyDescent="0.25">
      <c r="A23" s="110" t="s">
        <v>181</v>
      </c>
      <c r="B23" s="111" t="s">
        <v>33</v>
      </c>
      <c r="C23" s="140">
        <f t="shared" si="3"/>
        <v>30</v>
      </c>
      <c r="D23" s="107">
        <f t="shared" si="5"/>
        <v>0</v>
      </c>
      <c r="E23" s="141">
        <v>0</v>
      </c>
      <c r="F23" s="142">
        <v>0</v>
      </c>
      <c r="G23" s="143">
        <f t="shared" si="6"/>
        <v>0</v>
      </c>
      <c r="H23" s="141">
        <v>0</v>
      </c>
      <c r="I23" s="112">
        <v>0</v>
      </c>
      <c r="J23" s="107">
        <f t="shared" si="7"/>
        <v>0</v>
      </c>
      <c r="K23" s="141">
        <v>0</v>
      </c>
      <c r="L23" s="112">
        <v>0</v>
      </c>
      <c r="M23" s="112">
        <v>0</v>
      </c>
      <c r="N23" s="139">
        <f t="shared" si="8"/>
        <v>30</v>
      </c>
      <c r="O23" s="141">
        <v>30</v>
      </c>
      <c r="P23" s="112">
        <v>0</v>
      </c>
      <c r="Q23" s="107">
        <f t="shared" si="4"/>
        <v>0</v>
      </c>
      <c r="R23" s="141">
        <v>0</v>
      </c>
      <c r="S23" s="112">
        <v>0</v>
      </c>
      <c r="T23" s="141">
        <v>0</v>
      </c>
      <c r="U23" s="112">
        <v>0</v>
      </c>
      <c r="V23" s="144">
        <f t="shared" si="9"/>
        <v>0</v>
      </c>
      <c r="W23" s="141">
        <v>0</v>
      </c>
      <c r="X23" s="112">
        <v>0</v>
      </c>
    </row>
    <row r="24" spans="1:24" s="124" customFormat="1" ht="15" customHeight="1" x14ac:dyDescent="0.25">
      <c r="A24" s="110" t="s">
        <v>182</v>
      </c>
      <c r="B24" s="111" t="s">
        <v>33</v>
      </c>
      <c r="C24" s="140">
        <f t="shared" si="3"/>
        <v>39</v>
      </c>
      <c r="D24" s="107">
        <f t="shared" si="5"/>
        <v>0</v>
      </c>
      <c r="E24" s="141">
        <v>0</v>
      </c>
      <c r="F24" s="142">
        <v>0</v>
      </c>
      <c r="G24" s="143">
        <f t="shared" si="6"/>
        <v>0</v>
      </c>
      <c r="H24" s="141">
        <v>0</v>
      </c>
      <c r="I24" s="112">
        <v>0</v>
      </c>
      <c r="J24" s="107">
        <f t="shared" si="7"/>
        <v>0</v>
      </c>
      <c r="K24" s="141">
        <v>0</v>
      </c>
      <c r="L24" s="112">
        <v>0</v>
      </c>
      <c r="M24" s="112">
        <v>0</v>
      </c>
      <c r="N24" s="139">
        <f t="shared" si="8"/>
        <v>39</v>
      </c>
      <c r="O24" s="141">
        <v>39</v>
      </c>
      <c r="P24" s="112">
        <v>0</v>
      </c>
      <c r="Q24" s="107">
        <f t="shared" si="4"/>
        <v>0</v>
      </c>
      <c r="R24" s="141">
        <v>0</v>
      </c>
      <c r="S24" s="112">
        <v>0</v>
      </c>
      <c r="T24" s="141">
        <v>0</v>
      </c>
      <c r="U24" s="112">
        <v>0</v>
      </c>
      <c r="V24" s="144">
        <f t="shared" si="9"/>
        <v>0</v>
      </c>
      <c r="W24" s="141">
        <v>0</v>
      </c>
      <c r="X24" s="112">
        <v>0</v>
      </c>
    </row>
    <row r="25" spans="1:24" s="124" customFormat="1" ht="15" customHeight="1" x14ac:dyDescent="0.25">
      <c r="A25" s="110" t="s">
        <v>119</v>
      </c>
      <c r="B25" s="111" t="s">
        <v>33</v>
      </c>
      <c r="C25" s="140">
        <f t="shared" si="3"/>
        <v>305</v>
      </c>
      <c r="D25" s="107">
        <f t="shared" si="5"/>
        <v>157</v>
      </c>
      <c r="E25" s="141">
        <v>128</v>
      </c>
      <c r="F25" s="142">
        <v>29</v>
      </c>
      <c r="G25" s="143">
        <f t="shared" si="6"/>
        <v>47</v>
      </c>
      <c r="H25" s="141">
        <v>47</v>
      </c>
      <c r="I25" s="112">
        <v>0</v>
      </c>
      <c r="J25" s="107">
        <f t="shared" si="7"/>
        <v>8</v>
      </c>
      <c r="K25" s="141">
        <v>8</v>
      </c>
      <c r="L25" s="112">
        <v>0</v>
      </c>
      <c r="M25" s="112">
        <v>0</v>
      </c>
      <c r="N25" s="139">
        <f t="shared" si="8"/>
        <v>93</v>
      </c>
      <c r="O25" s="141">
        <v>93</v>
      </c>
      <c r="P25" s="112">
        <v>0</v>
      </c>
      <c r="Q25" s="107">
        <f t="shared" si="4"/>
        <v>0</v>
      </c>
      <c r="R25" s="141">
        <v>0</v>
      </c>
      <c r="S25" s="112">
        <v>0</v>
      </c>
      <c r="T25" s="141">
        <v>0</v>
      </c>
      <c r="U25" s="112">
        <v>0</v>
      </c>
      <c r="V25" s="144">
        <f t="shared" si="9"/>
        <v>0</v>
      </c>
      <c r="W25" s="141">
        <v>0</v>
      </c>
      <c r="X25" s="112">
        <v>0</v>
      </c>
    </row>
    <row r="26" spans="1:24" s="124" customFormat="1" ht="15" customHeight="1" x14ac:dyDescent="0.25">
      <c r="A26" s="110" t="s">
        <v>120</v>
      </c>
      <c r="B26" s="111" t="s">
        <v>33</v>
      </c>
      <c r="C26" s="140">
        <f t="shared" si="3"/>
        <v>1387</v>
      </c>
      <c r="D26" s="107">
        <f t="shared" si="5"/>
        <v>167</v>
      </c>
      <c r="E26" s="141">
        <v>37</v>
      </c>
      <c r="F26" s="142">
        <v>130</v>
      </c>
      <c r="G26" s="143">
        <f t="shared" si="6"/>
        <v>809</v>
      </c>
      <c r="H26" s="141">
        <v>474</v>
      </c>
      <c r="I26" s="112">
        <v>335</v>
      </c>
      <c r="J26" s="107">
        <f t="shared" si="7"/>
        <v>288</v>
      </c>
      <c r="K26" s="141">
        <v>288</v>
      </c>
      <c r="L26" s="112">
        <v>0</v>
      </c>
      <c r="M26" s="112">
        <v>0</v>
      </c>
      <c r="N26" s="139">
        <f t="shared" si="8"/>
        <v>123</v>
      </c>
      <c r="O26" s="141">
        <v>123</v>
      </c>
      <c r="P26" s="112">
        <v>0</v>
      </c>
      <c r="Q26" s="107">
        <f t="shared" si="4"/>
        <v>0</v>
      </c>
      <c r="R26" s="141">
        <v>0</v>
      </c>
      <c r="S26" s="112">
        <v>0</v>
      </c>
      <c r="T26" s="141">
        <v>0</v>
      </c>
      <c r="U26" s="112">
        <v>0</v>
      </c>
      <c r="V26" s="144">
        <v>0</v>
      </c>
      <c r="W26" s="141">
        <v>0</v>
      </c>
      <c r="X26" s="112">
        <v>0</v>
      </c>
    </row>
    <row r="27" spans="1:24" s="124" customFormat="1" ht="15" customHeight="1" x14ac:dyDescent="0.25">
      <c r="A27" s="110" t="s">
        <v>120</v>
      </c>
      <c r="B27" s="111" t="s">
        <v>34</v>
      </c>
      <c r="C27" s="140">
        <f t="shared" si="3"/>
        <v>166</v>
      </c>
      <c r="D27" s="107">
        <f t="shared" si="5"/>
        <v>0</v>
      </c>
      <c r="E27" s="141">
        <v>0</v>
      </c>
      <c r="F27" s="142">
        <v>0</v>
      </c>
      <c r="G27" s="143">
        <f t="shared" si="6"/>
        <v>0</v>
      </c>
      <c r="H27" s="141">
        <v>0</v>
      </c>
      <c r="I27" s="112">
        <v>0</v>
      </c>
      <c r="J27" s="107">
        <f t="shared" si="7"/>
        <v>0</v>
      </c>
      <c r="K27" s="141">
        <v>0</v>
      </c>
      <c r="L27" s="112">
        <v>0</v>
      </c>
      <c r="M27" s="112">
        <v>0</v>
      </c>
      <c r="N27" s="139">
        <f t="shared" si="8"/>
        <v>0</v>
      </c>
      <c r="O27" s="141">
        <v>0</v>
      </c>
      <c r="P27" s="112">
        <v>0</v>
      </c>
      <c r="Q27" s="107">
        <f t="shared" si="4"/>
        <v>0</v>
      </c>
      <c r="R27" s="141">
        <v>0</v>
      </c>
      <c r="S27" s="112">
        <v>0</v>
      </c>
      <c r="T27" s="141">
        <v>0</v>
      </c>
      <c r="U27" s="112">
        <v>0</v>
      </c>
      <c r="V27" s="144">
        <f t="shared" si="9"/>
        <v>166</v>
      </c>
      <c r="W27" s="141">
        <v>86</v>
      </c>
      <c r="X27" s="112">
        <v>80</v>
      </c>
    </row>
    <row r="28" spans="1:24" s="124" customFormat="1" ht="15" customHeight="1" x14ac:dyDescent="0.25">
      <c r="A28" s="110" t="s">
        <v>121</v>
      </c>
      <c r="B28" s="111" t="s">
        <v>33</v>
      </c>
      <c r="C28" s="140">
        <f t="shared" si="3"/>
        <v>15</v>
      </c>
      <c r="D28" s="107">
        <f t="shared" si="5"/>
        <v>0</v>
      </c>
      <c r="E28" s="141">
        <v>0</v>
      </c>
      <c r="F28" s="142">
        <v>0</v>
      </c>
      <c r="G28" s="143">
        <f t="shared" si="6"/>
        <v>0</v>
      </c>
      <c r="H28" s="141">
        <v>0</v>
      </c>
      <c r="I28" s="112">
        <v>0</v>
      </c>
      <c r="J28" s="107">
        <f t="shared" si="7"/>
        <v>0</v>
      </c>
      <c r="K28" s="141">
        <v>0</v>
      </c>
      <c r="L28" s="112">
        <v>0</v>
      </c>
      <c r="M28" s="112">
        <v>0</v>
      </c>
      <c r="N28" s="139">
        <f t="shared" si="8"/>
        <v>15</v>
      </c>
      <c r="O28" s="141">
        <v>15</v>
      </c>
      <c r="P28" s="112">
        <v>0</v>
      </c>
      <c r="Q28" s="107">
        <f t="shared" si="4"/>
        <v>0</v>
      </c>
      <c r="R28" s="141">
        <v>0</v>
      </c>
      <c r="S28" s="112">
        <v>0</v>
      </c>
      <c r="T28" s="141">
        <v>0</v>
      </c>
      <c r="U28" s="112">
        <v>0</v>
      </c>
      <c r="V28" s="144">
        <f t="shared" si="9"/>
        <v>0</v>
      </c>
      <c r="W28" s="141">
        <v>0</v>
      </c>
      <c r="X28" s="112">
        <v>0</v>
      </c>
    </row>
    <row r="29" spans="1:24" s="124" customFormat="1" ht="15" customHeight="1" x14ac:dyDescent="0.25">
      <c r="A29" s="110" t="s">
        <v>122</v>
      </c>
      <c r="B29" s="111" t="s">
        <v>33</v>
      </c>
      <c r="C29" s="140">
        <f t="shared" si="3"/>
        <v>488</v>
      </c>
      <c r="D29" s="107">
        <f t="shared" si="5"/>
        <v>235</v>
      </c>
      <c r="E29" s="141">
        <v>135</v>
      </c>
      <c r="F29" s="142">
        <v>100</v>
      </c>
      <c r="G29" s="143">
        <f t="shared" si="6"/>
        <v>164</v>
      </c>
      <c r="H29" s="141">
        <v>100</v>
      </c>
      <c r="I29" s="112">
        <v>64</v>
      </c>
      <c r="J29" s="107">
        <f t="shared" si="7"/>
        <v>28</v>
      </c>
      <c r="K29" s="141">
        <v>28</v>
      </c>
      <c r="L29" s="112">
        <v>0</v>
      </c>
      <c r="M29" s="112">
        <v>0</v>
      </c>
      <c r="N29" s="139">
        <f t="shared" si="8"/>
        <v>61</v>
      </c>
      <c r="O29" s="141">
        <v>61</v>
      </c>
      <c r="P29" s="112">
        <v>0</v>
      </c>
      <c r="Q29" s="107">
        <f t="shared" si="4"/>
        <v>0</v>
      </c>
      <c r="R29" s="141">
        <v>0</v>
      </c>
      <c r="S29" s="112">
        <v>0</v>
      </c>
      <c r="T29" s="141">
        <v>0</v>
      </c>
      <c r="U29" s="112">
        <v>0</v>
      </c>
      <c r="V29" s="144">
        <f t="shared" si="9"/>
        <v>0</v>
      </c>
      <c r="W29" s="141">
        <v>0</v>
      </c>
      <c r="X29" s="112">
        <v>0</v>
      </c>
    </row>
    <row r="30" spans="1:24" s="124" customFormat="1" ht="15" customHeight="1" x14ac:dyDescent="0.25">
      <c r="A30" s="110" t="s">
        <v>183</v>
      </c>
      <c r="B30" s="111" t="s">
        <v>33</v>
      </c>
      <c r="C30" s="140">
        <f t="shared" si="3"/>
        <v>58</v>
      </c>
      <c r="D30" s="107">
        <f t="shared" si="5"/>
        <v>0</v>
      </c>
      <c r="E30" s="141">
        <v>0</v>
      </c>
      <c r="F30" s="142">
        <v>0</v>
      </c>
      <c r="G30" s="143">
        <f t="shared" si="6"/>
        <v>0</v>
      </c>
      <c r="H30" s="141">
        <v>0</v>
      </c>
      <c r="I30" s="112">
        <v>0</v>
      </c>
      <c r="J30" s="107">
        <f t="shared" si="7"/>
        <v>0</v>
      </c>
      <c r="K30" s="141">
        <v>0</v>
      </c>
      <c r="L30" s="112">
        <v>0</v>
      </c>
      <c r="M30" s="112">
        <v>0</v>
      </c>
      <c r="N30" s="139">
        <f t="shared" si="8"/>
        <v>58</v>
      </c>
      <c r="O30" s="141">
        <v>58</v>
      </c>
      <c r="P30" s="112">
        <v>0</v>
      </c>
      <c r="Q30" s="107">
        <f t="shared" si="4"/>
        <v>0</v>
      </c>
      <c r="R30" s="141">
        <v>0</v>
      </c>
      <c r="S30" s="112">
        <v>0</v>
      </c>
      <c r="T30" s="141">
        <v>0</v>
      </c>
      <c r="U30" s="112">
        <v>0</v>
      </c>
      <c r="V30" s="144">
        <f t="shared" si="9"/>
        <v>0</v>
      </c>
      <c r="W30" s="141">
        <v>0</v>
      </c>
      <c r="X30" s="112">
        <v>0</v>
      </c>
    </row>
    <row r="31" spans="1:24" s="124" customFormat="1" ht="15" customHeight="1" x14ac:dyDescent="0.25">
      <c r="A31" s="110" t="s">
        <v>124</v>
      </c>
      <c r="B31" s="111" t="s">
        <v>33</v>
      </c>
      <c r="C31" s="140">
        <f t="shared" si="3"/>
        <v>593</v>
      </c>
      <c r="D31" s="107">
        <f t="shared" si="5"/>
        <v>105</v>
      </c>
      <c r="E31" s="141">
        <v>53</v>
      </c>
      <c r="F31" s="142">
        <v>52</v>
      </c>
      <c r="G31" s="143">
        <f t="shared" si="6"/>
        <v>297</v>
      </c>
      <c r="H31" s="141">
        <v>163</v>
      </c>
      <c r="I31" s="112">
        <v>134</v>
      </c>
      <c r="J31" s="107">
        <f t="shared" si="7"/>
        <v>81</v>
      </c>
      <c r="K31" s="141">
        <v>81</v>
      </c>
      <c r="L31" s="112">
        <v>0</v>
      </c>
      <c r="M31" s="112">
        <v>0</v>
      </c>
      <c r="N31" s="139">
        <f t="shared" si="8"/>
        <v>76</v>
      </c>
      <c r="O31" s="141">
        <v>76</v>
      </c>
      <c r="P31" s="112">
        <v>0</v>
      </c>
      <c r="Q31" s="107">
        <f t="shared" si="4"/>
        <v>34</v>
      </c>
      <c r="R31" s="141">
        <v>0</v>
      </c>
      <c r="S31" s="112">
        <v>34</v>
      </c>
      <c r="T31" s="141">
        <v>0</v>
      </c>
      <c r="U31" s="112">
        <v>0</v>
      </c>
      <c r="V31" s="144">
        <f t="shared" si="9"/>
        <v>0</v>
      </c>
      <c r="W31" s="141">
        <v>0</v>
      </c>
      <c r="X31" s="112">
        <v>0</v>
      </c>
    </row>
    <row r="32" spans="1:24" s="124" customFormat="1" ht="15" customHeight="1" x14ac:dyDescent="0.25">
      <c r="A32" s="110" t="s">
        <v>125</v>
      </c>
      <c r="B32" s="111" t="s">
        <v>33</v>
      </c>
      <c r="C32" s="140">
        <f t="shared" si="3"/>
        <v>584</v>
      </c>
      <c r="D32" s="107">
        <f t="shared" si="5"/>
        <v>106</v>
      </c>
      <c r="E32" s="141">
        <v>20</v>
      </c>
      <c r="F32" s="142">
        <v>86</v>
      </c>
      <c r="G32" s="143">
        <f t="shared" si="6"/>
        <v>342</v>
      </c>
      <c r="H32" s="141">
        <v>222</v>
      </c>
      <c r="I32" s="112">
        <v>120</v>
      </c>
      <c r="J32" s="107">
        <f t="shared" si="7"/>
        <v>60</v>
      </c>
      <c r="K32" s="141">
        <v>60</v>
      </c>
      <c r="L32" s="112">
        <v>0</v>
      </c>
      <c r="M32" s="112">
        <v>0</v>
      </c>
      <c r="N32" s="139">
        <f t="shared" si="8"/>
        <v>76</v>
      </c>
      <c r="O32" s="141">
        <v>76</v>
      </c>
      <c r="P32" s="112">
        <v>0</v>
      </c>
      <c r="Q32" s="107">
        <f t="shared" si="4"/>
        <v>0</v>
      </c>
      <c r="R32" s="141">
        <v>0</v>
      </c>
      <c r="S32" s="112">
        <v>0</v>
      </c>
      <c r="T32" s="141">
        <v>0</v>
      </c>
      <c r="U32" s="112">
        <v>0</v>
      </c>
      <c r="V32" s="144">
        <f t="shared" si="9"/>
        <v>0</v>
      </c>
      <c r="W32" s="141">
        <v>0</v>
      </c>
      <c r="X32" s="112">
        <v>0</v>
      </c>
    </row>
    <row r="33" spans="1:24" s="124" customFormat="1" ht="15" customHeight="1" x14ac:dyDescent="0.25">
      <c r="A33" s="113" t="s">
        <v>184</v>
      </c>
      <c r="B33" s="111" t="s">
        <v>33</v>
      </c>
      <c r="C33" s="140">
        <f t="shared" si="3"/>
        <v>167</v>
      </c>
      <c r="D33" s="107">
        <f t="shared" si="5"/>
        <v>31</v>
      </c>
      <c r="E33" s="141">
        <v>0</v>
      </c>
      <c r="F33" s="142">
        <v>31</v>
      </c>
      <c r="G33" s="143">
        <f t="shared" si="6"/>
        <v>104</v>
      </c>
      <c r="H33" s="141">
        <v>66</v>
      </c>
      <c r="I33" s="112">
        <v>38</v>
      </c>
      <c r="J33" s="107">
        <f t="shared" si="7"/>
        <v>0</v>
      </c>
      <c r="K33" s="141">
        <v>0</v>
      </c>
      <c r="L33" s="112">
        <v>0</v>
      </c>
      <c r="M33" s="112">
        <v>0</v>
      </c>
      <c r="N33" s="139">
        <f t="shared" si="8"/>
        <v>32</v>
      </c>
      <c r="O33" s="141">
        <v>32</v>
      </c>
      <c r="P33" s="112">
        <v>0</v>
      </c>
      <c r="Q33" s="107">
        <f t="shared" si="4"/>
        <v>0</v>
      </c>
      <c r="R33" s="141">
        <v>0</v>
      </c>
      <c r="S33" s="112">
        <v>0</v>
      </c>
      <c r="T33" s="141">
        <v>0</v>
      </c>
      <c r="U33" s="112">
        <v>0</v>
      </c>
      <c r="V33" s="144">
        <f t="shared" si="9"/>
        <v>0</v>
      </c>
      <c r="W33" s="141">
        <v>0</v>
      </c>
      <c r="X33" s="112">
        <v>0</v>
      </c>
    </row>
    <row r="34" spans="1:24" s="124" customFormat="1" ht="15" customHeight="1" x14ac:dyDescent="0.25">
      <c r="A34" s="110" t="s">
        <v>185</v>
      </c>
      <c r="B34" s="111" t="s">
        <v>33</v>
      </c>
      <c r="C34" s="140">
        <f>SUM(D34+G34+J34+N34+Q34+V34)</f>
        <v>352</v>
      </c>
      <c r="D34" s="107">
        <f t="shared" si="5"/>
        <v>104</v>
      </c>
      <c r="E34" s="141">
        <v>60</v>
      </c>
      <c r="F34" s="142">
        <v>44</v>
      </c>
      <c r="G34" s="143">
        <f t="shared" si="6"/>
        <v>132</v>
      </c>
      <c r="H34" s="141">
        <v>92</v>
      </c>
      <c r="I34" s="112">
        <v>40</v>
      </c>
      <c r="J34" s="107">
        <f t="shared" si="7"/>
        <v>3</v>
      </c>
      <c r="K34" s="141">
        <v>3</v>
      </c>
      <c r="L34" s="112">
        <v>0</v>
      </c>
      <c r="M34" s="112">
        <v>0</v>
      </c>
      <c r="N34" s="139">
        <f t="shared" si="8"/>
        <v>21</v>
      </c>
      <c r="O34" s="141">
        <v>21</v>
      </c>
      <c r="P34" s="112">
        <v>0</v>
      </c>
      <c r="Q34" s="107">
        <f t="shared" si="4"/>
        <v>92</v>
      </c>
      <c r="R34" s="141">
        <v>0</v>
      </c>
      <c r="S34" s="112">
        <v>92</v>
      </c>
      <c r="T34" s="141">
        <v>0</v>
      </c>
      <c r="U34" s="112">
        <v>0</v>
      </c>
      <c r="V34" s="144">
        <f>SUM(W34:X34)</f>
        <v>0</v>
      </c>
      <c r="W34" s="141">
        <v>0</v>
      </c>
      <c r="X34" s="112">
        <v>0</v>
      </c>
    </row>
    <row r="35" spans="1:24" s="124" customFormat="1" ht="15" customHeight="1" x14ac:dyDescent="0.25">
      <c r="A35" s="110" t="s">
        <v>128</v>
      </c>
      <c r="B35" s="111" t="s">
        <v>33</v>
      </c>
      <c r="C35" s="140">
        <f>SUM(D35+G35+J35+N35+Q35+V35)</f>
        <v>41589</v>
      </c>
      <c r="D35" s="107">
        <f t="shared" si="5"/>
        <v>10050</v>
      </c>
      <c r="E35" s="141">
        <v>5221</v>
      </c>
      <c r="F35" s="142">
        <v>4829</v>
      </c>
      <c r="G35" s="143">
        <f t="shared" si="6"/>
        <v>18791</v>
      </c>
      <c r="H35" s="141">
        <v>11731</v>
      </c>
      <c r="I35" s="112">
        <v>7060</v>
      </c>
      <c r="J35" s="107">
        <f t="shared" si="7"/>
        <v>6216</v>
      </c>
      <c r="K35" s="141">
        <v>6216</v>
      </c>
      <c r="L35" s="112">
        <v>0</v>
      </c>
      <c r="M35" s="112">
        <v>0</v>
      </c>
      <c r="N35" s="139">
        <f t="shared" si="8"/>
        <v>842</v>
      </c>
      <c r="O35" s="141">
        <v>842</v>
      </c>
      <c r="P35" s="112">
        <v>0</v>
      </c>
      <c r="Q35" s="107">
        <f t="shared" si="4"/>
        <v>2599</v>
      </c>
      <c r="R35" s="141">
        <v>146</v>
      </c>
      <c r="S35" s="112">
        <v>2453</v>
      </c>
      <c r="T35" s="141">
        <v>0</v>
      </c>
      <c r="U35" s="112">
        <v>0</v>
      </c>
      <c r="V35" s="144">
        <f>SUM(W35:X35)</f>
        <v>3091</v>
      </c>
      <c r="W35" s="141">
        <v>271</v>
      </c>
      <c r="X35" s="112">
        <v>2820</v>
      </c>
    </row>
    <row r="36" spans="1:24" s="124" customFormat="1" ht="15" customHeight="1" x14ac:dyDescent="0.25">
      <c r="A36" s="110" t="s">
        <v>186</v>
      </c>
      <c r="B36" s="111" t="s">
        <v>33</v>
      </c>
      <c r="C36" s="140">
        <f t="shared" ref="C36:C82" si="10">SUM(D36+G36+J36+N36+Q36+V36)</f>
        <v>813</v>
      </c>
      <c r="D36" s="107">
        <f t="shared" si="5"/>
        <v>136</v>
      </c>
      <c r="E36" s="141">
        <v>58</v>
      </c>
      <c r="F36" s="142">
        <v>78</v>
      </c>
      <c r="G36" s="143">
        <f t="shared" si="6"/>
        <v>427</v>
      </c>
      <c r="H36" s="141">
        <v>237</v>
      </c>
      <c r="I36" s="112">
        <v>190</v>
      </c>
      <c r="J36" s="107">
        <f t="shared" si="7"/>
        <v>144</v>
      </c>
      <c r="K36" s="141">
        <v>144</v>
      </c>
      <c r="L36" s="112">
        <v>0</v>
      </c>
      <c r="M36" s="112">
        <v>0</v>
      </c>
      <c r="N36" s="139">
        <f t="shared" si="8"/>
        <v>106</v>
      </c>
      <c r="O36" s="141">
        <v>106</v>
      </c>
      <c r="P36" s="112">
        <v>0</v>
      </c>
      <c r="Q36" s="107">
        <f t="shared" si="4"/>
        <v>0</v>
      </c>
      <c r="R36" s="141">
        <v>0</v>
      </c>
      <c r="S36" s="112">
        <v>0</v>
      </c>
      <c r="T36" s="141">
        <v>0</v>
      </c>
      <c r="U36" s="112">
        <v>0</v>
      </c>
      <c r="V36" s="144">
        <f t="shared" ref="V36:V82" si="11">SUM(W36:X36)</f>
        <v>0</v>
      </c>
      <c r="W36" s="141">
        <v>0</v>
      </c>
      <c r="X36" s="112">
        <v>0</v>
      </c>
    </row>
    <row r="37" spans="1:24" s="124" customFormat="1" ht="15" customHeight="1" x14ac:dyDescent="0.25">
      <c r="A37" s="110" t="s">
        <v>187</v>
      </c>
      <c r="B37" s="111" t="s">
        <v>33</v>
      </c>
      <c r="C37" s="140">
        <f t="shared" si="10"/>
        <v>699</v>
      </c>
      <c r="D37" s="107">
        <f t="shared" si="5"/>
        <v>141</v>
      </c>
      <c r="E37" s="141">
        <v>51</v>
      </c>
      <c r="F37" s="142">
        <v>90</v>
      </c>
      <c r="G37" s="143">
        <f t="shared" si="6"/>
        <v>354</v>
      </c>
      <c r="H37" s="141">
        <v>198</v>
      </c>
      <c r="I37" s="112">
        <v>156</v>
      </c>
      <c r="J37" s="107">
        <f t="shared" si="7"/>
        <v>117</v>
      </c>
      <c r="K37" s="141">
        <v>117</v>
      </c>
      <c r="L37" s="112">
        <v>0</v>
      </c>
      <c r="M37" s="112">
        <v>0</v>
      </c>
      <c r="N37" s="139">
        <f t="shared" si="8"/>
        <v>87</v>
      </c>
      <c r="O37" s="141">
        <v>87</v>
      </c>
      <c r="P37" s="112">
        <v>0</v>
      </c>
      <c r="Q37" s="107">
        <f t="shared" si="4"/>
        <v>0</v>
      </c>
      <c r="R37" s="141">
        <v>0</v>
      </c>
      <c r="S37" s="112">
        <v>0</v>
      </c>
      <c r="T37" s="141">
        <v>0</v>
      </c>
      <c r="U37" s="112">
        <v>0</v>
      </c>
      <c r="V37" s="144">
        <f t="shared" si="11"/>
        <v>0</v>
      </c>
      <c r="W37" s="141">
        <v>0</v>
      </c>
      <c r="X37" s="112">
        <v>0</v>
      </c>
    </row>
    <row r="38" spans="1:24" s="124" customFormat="1" ht="15" customHeight="1" x14ac:dyDescent="0.25">
      <c r="A38" s="110" t="s">
        <v>131</v>
      </c>
      <c r="B38" s="111" t="s">
        <v>33</v>
      </c>
      <c r="C38" s="140">
        <f t="shared" si="10"/>
        <v>104</v>
      </c>
      <c r="D38" s="107">
        <f t="shared" si="5"/>
        <v>12</v>
      </c>
      <c r="E38" s="141">
        <v>0</v>
      </c>
      <c r="F38" s="142">
        <v>12</v>
      </c>
      <c r="G38" s="143">
        <f t="shared" si="6"/>
        <v>52</v>
      </c>
      <c r="H38" s="141">
        <v>38</v>
      </c>
      <c r="I38" s="112">
        <v>14</v>
      </c>
      <c r="J38" s="107">
        <f t="shared" si="7"/>
        <v>0</v>
      </c>
      <c r="K38" s="141">
        <v>0</v>
      </c>
      <c r="L38" s="112">
        <v>0</v>
      </c>
      <c r="M38" s="112">
        <v>0</v>
      </c>
      <c r="N38" s="139">
        <f t="shared" si="8"/>
        <v>40</v>
      </c>
      <c r="O38" s="141">
        <v>40</v>
      </c>
      <c r="P38" s="112">
        <v>0</v>
      </c>
      <c r="Q38" s="107">
        <f t="shared" si="4"/>
        <v>0</v>
      </c>
      <c r="R38" s="141">
        <v>0</v>
      </c>
      <c r="S38" s="112">
        <v>0</v>
      </c>
      <c r="T38" s="141">
        <v>0</v>
      </c>
      <c r="U38" s="112">
        <v>0</v>
      </c>
      <c r="V38" s="144">
        <f t="shared" si="11"/>
        <v>0</v>
      </c>
      <c r="W38" s="141">
        <v>0</v>
      </c>
      <c r="X38" s="112">
        <v>0</v>
      </c>
    </row>
    <row r="39" spans="1:24" s="124" customFormat="1" ht="15" customHeight="1" x14ac:dyDescent="0.25">
      <c r="A39" s="110" t="s">
        <v>188</v>
      </c>
      <c r="B39" s="111" t="s">
        <v>33</v>
      </c>
      <c r="C39" s="140">
        <f t="shared" si="10"/>
        <v>4959</v>
      </c>
      <c r="D39" s="107">
        <f t="shared" si="5"/>
        <v>860</v>
      </c>
      <c r="E39" s="141">
        <v>271</v>
      </c>
      <c r="F39" s="142">
        <v>589</v>
      </c>
      <c r="G39" s="143">
        <f t="shared" si="6"/>
        <v>2442</v>
      </c>
      <c r="H39" s="141">
        <v>1392</v>
      </c>
      <c r="I39" s="112">
        <v>1050</v>
      </c>
      <c r="J39" s="107">
        <f t="shared" si="7"/>
        <v>618</v>
      </c>
      <c r="K39" s="141">
        <v>618</v>
      </c>
      <c r="L39" s="112">
        <v>0</v>
      </c>
      <c r="M39" s="112">
        <v>0</v>
      </c>
      <c r="N39" s="139">
        <f t="shared" si="8"/>
        <v>149</v>
      </c>
      <c r="O39" s="141">
        <v>149</v>
      </c>
      <c r="P39" s="112">
        <v>0</v>
      </c>
      <c r="Q39" s="107">
        <f t="shared" si="4"/>
        <v>93</v>
      </c>
      <c r="R39" s="141">
        <v>0</v>
      </c>
      <c r="S39" s="112">
        <v>93</v>
      </c>
      <c r="T39" s="141">
        <v>0</v>
      </c>
      <c r="U39" s="112">
        <v>0</v>
      </c>
      <c r="V39" s="144">
        <f t="shared" si="11"/>
        <v>797</v>
      </c>
      <c r="W39" s="141">
        <v>200</v>
      </c>
      <c r="X39" s="112">
        <v>597</v>
      </c>
    </row>
    <row r="40" spans="1:24" s="124" customFormat="1" ht="15" customHeight="1" x14ac:dyDescent="0.25">
      <c r="A40" s="110" t="s">
        <v>133</v>
      </c>
      <c r="B40" s="111" t="s">
        <v>33</v>
      </c>
      <c r="C40" s="140">
        <f t="shared" si="10"/>
        <v>295</v>
      </c>
      <c r="D40" s="107">
        <f t="shared" si="5"/>
        <v>61</v>
      </c>
      <c r="E40" s="141">
        <v>32</v>
      </c>
      <c r="F40" s="142">
        <v>29</v>
      </c>
      <c r="G40" s="143">
        <f t="shared" si="6"/>
        <v>174</v>
      </c>
      <c r="H40" s="141">
        <v>110</v>
      </c>
      <c r="I40" s="112">
        <v>64</v>
      </c>
      <c r="J40" s="107">
        <f t="shared" si="7"/>
        <v>13</v>
      </c>
      <c r="K40" s="141">
        <v>13</v>
      </c>
      <c r="L40" s="112">
        <v>0</v>
      </c>
      <c r="M40" s="112">
        <v>0</v>
      </c>
      <c r="N40" s="139">
        <f t="shared" si="8"/>
        <v>47</v>
      </c>
      <c r="O40" s="141">
        <v>47</v>
      </c>
      <c r="P40" s="112">
        <v>0</v>
      </c>
      <c r="Q40" s="107">
        <f t="shared" si="4"/>
        <v>0</v>
      </c>
      <c r="R40" s="141">
        <v>0</v>
      </c>
      <c r="S40" s="112">
        <v>0</v>
      </c>
      <c r="T40" s="141">
        <v>0</v>
      </c>
      <c r="U40" s="112">
        <v>0</v>
      </c>
      <c r="V40" s="144">
        <f t="shared" si="11"/>
        <v>0</v>
      </c>
      <c r="W40" s="141">
        <v>0</v>
      </c>
      <c r="X40" s="112">
        <v>0</v>
      </c>
    </row>
    <row r="41" spans="1:24" s="124" customFormat="1" ht="15" customHeight="1" x14ac:dyDescent="0.25">
      <c r="A41" s="110" t="s">
        <v>134</v>
      </c>
      <c r="B41" s="111" t="s">
        <v>33</v>
      </c>
      <c r="C41" s="140">
        <f t="shared" si="10"/>
        <v>657</v>
      </c>
      <c r="D41" s="107">
        <f t="shared" si="5"/>
        <v>115</v>
      </c>
      <c r="E41" s="141">
        <v>34</v>
      </c>
      <c r="F41" s="142">
        <v>81</v>
      </c>
      <c r="G41" s="143">
        <f t="shared" si="6"/>
        <v>355</v>
      </c>
      <c r="H41" s="141">
        <v>211</v>
      </c>
      <c r="I41" s="112">
        <v>144</v>
      </c>
      <c r="J41" s="107">
        <f t="shared" si="7"/>
        <v>47</v>
      </c>
      <c r="K41" s="141">
        <v>47</v>
      </c>
      <c r="L41" s="112">
        <v>0</v>
      </c>
      <c r="M41" s="112">
        <v>0</v>
      </c>
      <c r="N41" s="139">
        <f t="shared" si="8"/>
        <v>48</v>
      </c>
      <c r="O41" s="141">
        <v>48</v>
      </c>
      <c r="P41" s="112">
        <v>0</v>
      </c>
      <c r="Q41" s="107">
        <f t="shared" si="4"/>
        <v>83</v>
      </c>
      <c r="R41" s="141">
        <v>25</v>
      </c>
      <c r="S41" s="112">
        <v>58</v>
      </c>
      <c r="T41" s="141">
        <v>0</v>
      </c>
      <c r="U41" s="112">
        <v>0</v>
      </c>
      <c r="V41" s="144">
        <f t="shared" si="11"/>
        <v>9</v>
      </c>
      <c r="W41" s="141">
        <v>0</v>
      </c>
      <c r="X41" s="112">
        <v>9</v>
      </c>
    </row>
    <row r="42" spans="1:24" s="124" customFormat="1" ht="15" customHeight="1" x14ac:dyDescent="0.25">
      <c r="A42" s="110" t="s">
        <v>189</v>
      </c>
      <c r="B42" s="111" t="s">
        <v>33</v>
      </c>
      <c r="C42" s="140">
        <f t="shared" si="10"/>
        <v>76</v>
      </c>
      <c r="D42" s="107">
        <f t="shared" si="5"/>
        <v>31</v>
      </c>
      <c r="E42" s="141">
        <v>15</v>
      </c>
      <c r="F42" s="142">
        <v>16</v>
      </c>
      <c r="G42" s="143">
        <f t="shared" si="6"/>
        <v>0</v>
      </c>
      <c r="H42" s="141">
        <v>0</v>
      </c>
      <c r="I42" s="112">
        <v>0</v>
      </c>
      <c r="J42" s="107">
        <f t="shared" si="7"/>
        <v>0</v>
      </c>
      <c r="K42" s="141">
        <v>0</v>
      </c>
      <c r="L42" s="112">
        <v>0</v>
      </c>
      <c r="M42" s="112">
        <v>0</v>
      </c>
      <c r="N42" s="139">
        <f t="shared" si="8"/>
        <v>45</v>
      </c>
      <c r="O42" s="141">
        <v>45</v>
      </c>
      <c r="P42" s="112">
        <v>0</v>
      </c>
      <c r="Q42" s="107">
        <f t="shared" si="4"/>
        <v>0</v>
      </c>
      <c r="R42" s="141">
        <v>0</v>
      </c>
      <c r="S42" s="112">
        <v>0</v>
      </c>
      <c r="T42" s="141">
        <v>0</v>
      </c>
      <c r="U42" s="112">
        <v>0</v>
      </c>
      <c r="V42" s="144">
        <f t="shared" si="11"/>
        <v>0</v>
      </c>
      <c r="W42" s="141">
        <v>0</v>
      </c>
      <c r="X42" s="112">
        <v>0</v>
      </c>
    </row>
    <row r="43" spans="1:24" s="124" customFormat="1" ht="15" customHeight="1" x14ac:dyDescent="0.25">
      <c r="A43" s="110" t="s">
        <v>136</v>
      </c>
      <c r="B43" s="111" t="s">
        <v>33</v>
      </c>
      <c r="C43" s="140">
        <f t="shared" si="10"/>
        <v>9554</v>
      </c>
      <c r="D43" s="107">
        <f t="shared" si="5"/>
        <v>2431</v>
      </c>
      <c r="E43" s="141">
        <v>1053</v>
      </c>
      <c r="F43" s="142">
        <v>1378</v>
      </c>
      <c r="G43" s="143">
        <f t="shared" si="6"/>
        <v>3790</v>
      </c>
      <c r="H43" s="141">
        <v>2286</v>
      </c>
      <c r="I43" s="112">
        <v>1504</v>
      </c>
      <c r="J43" s="107">
        <f t="shared" si="7"/>
        <v>1440</v>
      </c>
      <c r="K43" s="141">
        <v>1440</v>
      </c>
      <c r="L43" s="112">
        <v>0</v>
      </c>
      <c r="M43" s="112">
        <v>0</v>
      </c>
      <c r="N43" s="139">
        <f t="shared" si="8"/>
        <v>218</v>
      </c>
      <c r="O43" s="141">
        <v>218</v>
      </c>
      <c r="P43" s="112">
        <v>0</v>
      </c>
      <c r="Q43" s="107">
        <f t="shared" si="4"/>
        <v>401</v>
      </c>
      <c r="R43" s="141">
        <v>87</v>
      </c>
      <c r="S43" s="112">
        <v>314</v>
      </c>
      <c r="T43" s="141">
        <v>0</v>
      </c>
      <c r="U43" s="112">
        <v>0</v>
      </c>
      <c r="V43" s="144">
        <f t="shared" si="11"/>
        <v>1274</v>
      </c>
      <c r="W43" s="141">
        <v>225</v>
      </c>
      <c r="X43" s="112">
        <v>1049</v>
      </c>
    </row>
    <row r="44" spans="1:24" s="124" customFormat="1" ht="15" customHeight="1" x14ac:dyDescent="0.25">
      <c r="A44" s="110" t="s">
        <v>136</v>
      </c>
      <c r="B44" s="111" t="s">
        <v>34</v>
      </c>
      <c r="C44" s="140">
        <f t="shared" si="10"/>
        <v>67</v>
      </c>
      <c r="D44" s="107">
        <f t="shared" si="5"/>
        <v>67</v>
      </c>
      <c r="E44" s="141">
        <v>46</v>
      </c>
      <c r="F44" s="142">
        <v>21</v>
      </c>
      <c r="G44" s="143">
        <f t="shared" si="6"/>
        <v>0</v>
      </c>
      <c r="H44" s="141">
        <v>0</v>
      </c>
      <c r="I44" s="112">
        <v>0</v>
      </c>
      <c r="J44" s="107">
        <f t="shared" si="7"/>
        <v>0</v>
      </c>
      <c r="K44" s="141">
        <v>0</v>
      </c>
      <c r="L44" s="112">
        <v>0</v>
      </c>
      <c r="M44" s="112">
        <v>0</v>
      </c>
      <c r="N44" s="139">
        <f t="shared" si="8"/>
        <v>0</v>
      </c>
      <c r="O44" s="141">
        <v>0</v>
      </c>
      <c r="P44" s="112">
        <v>0</v>
      </c>
      <c r="Q44" s="107">
        <f t="shared" si="4"/>
        <v>0</v>
      </c>
      <c r="R44" s="141">
        <v>0</v>
      </c>
      <c r="S44" s="112">
        <v>0</v>
      </c>
      <c r="T44" s="141">
        <v>0</v>
      </c>
      <c r="U44" s="112">
        <v>0</v>
      </c>
      <c r="V44" s="144">
        <v>0</v>
      </c>
      <c r="W44" s="141">
        <v>0</v>
      </c>
      <c r="X44" s="112">
        <v>0</v>
      </c>
    </row>
    <row r="45" spans="1:24" s="124" customFormat="1" ht="15" customHeight="1" x14ac:dyDescent="0.25">
      <c r="A45" s="110" t="s">
        <v>137</v>
      </c>
      <c r="B45" s="111" t="s">
        <v>33</v>
      </c>
      <c r="C45" s="140">
        <f t="shared" si="10"/>
        <v>132</v>
      </c>
      <c r="D45" s="107">
        <f t="shared" si="5"/>
        <v>13</v>
      </c>
      <c r="E45" s="141">
        <v>0</v>
      </c>
      <c r="F45" s="142">
        <v>13</v>
      </c>
      <c r="G45" s="143">
        <f t="shared" si="6"/>
        <v>64</v>
      </c>
      <c r="H45" s="141">
        <v>48</v>
      </c>
      <c r="I45" s="112">
        <v>16</v>
      </c>
      <c r="J45" s="107">
        <f t="shared" si="7"/>
        <v>8</v>
      </c>
      <c r="K45" s="141">
        <v>8</v>
      </c>
      <c r="L45" s="112">
        <v>0</v>
      </c>
      <c r="M45" s="112">
        <v>0</v>
      </c>
      <c r="N45" s="139">
        <f t="shared" si="8"/>
        <v>47</v>
      </c>
      <c r="O45" s="141">
        <v>47</v>
      </c>
      <c r="P45" s="112">
        <v>0</v>
      </c>
      <c r="Q45" s="107">
        <f t="shared" si="4"/>
        <v>0</v>
      </c>
      <c r="R45" s="141">
        <v>0</v>
      </c>
      <c r="S45" s="112">
        <v>0</v>
      </c>
      <c r="T45" s="141">
        <v>0</v>
      </c>
      <c r="U45" s="112">
        <v>0</v>
      </c>
      <c r="V45" s="144">
        <f t="shared" si="11"/>
        <v>0</v>
      </c>
      <c r="W45" s="141">
        <v>0</v>
      </c>
      <c r="X45" s="112">
        <v>0</v>
      </c>
    </row>
    <row r="46" spans="1:24" s="124" customFormat="1" ht="15" customHeight="1" x14ac:dyDescent="0.25">
      <c r="A46" s="110" t="s">
        <v>190</v>
      </c>
      <c r="B46" s="111" t="s">
        <v>33</v>
      </c>
      <c r="C46" s="140">
        <f t="shared" si="10"/>
        <v>364</v>
      </c>
      <c r="D46" s="107">
        <f t="shared" si="5"/>
        <v>93</v>
      </c>
      <c r="E46" s="141">
        <v>12</v>
      </c>
      <c r="F46" s="142">
        <v>81</v>
      </c>
      <c r="G46" s="143">
        <f t="shared" si="6"/>
        <v>166</v>
      </c>
      <c r="H46" s="141">
        <v>113</v>
      </c>
      <c r="I46" s="112">
        <v>53</v>
      </c>
      <c r="J46" s="107">
        <f t="shared" si="7"/>
        <v>26</v>
      </c>
      <c r="K46" s="141">
        <v>26</v>
      </c>
      <c r="L46" s="112">
        <v>0</v>
      </c>
      <c r="M46" s="112">
        <v>0</v>
      </c>
      <c r="N46" s="139">
        <f t="shared" si="8"/>
        <v>79</v>
      </c>
      <c r="O46" s="141">
        <v>79</v>
      </c>
      <c r="P46" s="112">
        <v>0</v>
      </c>
      <c r="Q46" s="107">
        <f t="shared" si="4"/>
        <v>0</v>
      </c>
      <c r="R46" s="141">
        <v>0</v>
      </c>
      <c r="S46" s="112">
        <v>0</v>
      </c>
      <c r="T46" s="141">
        <v>0</v>
      </c>
      <c r="U46" s="112">
        <v>0</v>
      </c>
      <c r="V46" s="144">
        <f t="shared" si="11"/>
        <v>0</v>
      </c>
      <c r="W46" s="141">
        <v>0</v>
      </c>
      <c r="X46" s="112">
        <v>0</v>
      </c>
    </row>
    <row r="47" spans="1:24" s="124" customFormat="1" ht="15" customHeight="1" x14ac:dyDescent="0.25">
      <c r="A47" s="110" t="s">
        <v>191</v>
      </c>
      <c r="B47" s="111" t="s">
        <v>33</v>
      </c>
      <c r="C47" s="140">
        <f t="shared" si="10"/>
        <v>160</v>
      </c>
      <c r="D47" s="107">
        <f t="shared" si="5"/>
        <v>16</v>
      </c>
      <c r="E47" s="141">
        <v>0</v>
      </c>
      <c r="F47" s="142">
        <v>16</v>
      </c>
      <c r="G47" s="143">
        <f t="shared" si="6"/>
        <v>93</v>
      </c>
      <c r="H47" s="141">
        <v>61</v>
      </c>
      <c r="I47" s="112">
        <v>32</v>
      </c>
      <c r="J47" s="107">
        <f t="shared" si="7"/>
        <v>0</v>
      </c>
      <c r="K47" s="141">
        <v>0</v>
      </c>
      <c r="L47" s="112">
        <v>0</v>
      </c>
      <c r="M47" s="112">
        <v>0</v>
      </c>
      <c r="N47" s="139">
        <f t="shared" si="8"/>
        <v>51</v>
      </c>
      <c r="O47" s="141">
        <v>51</v>
      </c>
      <c r="P47" s="112">
        <v>0</v>
      </c>
      <c r="Q47" s="107">
        <f t="shared" si="4"/>
        <v>0</v>
      </c>
      <c r="R47" s="141">
        <v>0</v>
      </c>
      <c r="S47" s="112">
        <v>0</v>
      </c>
      <c r="T47" s="141">
        <v>0</v>
      </c>
      <c r="U47" s="112">
        <v>0</v>
      </c>
      <c r="V47" s="144">
        <f t="shared" si="11"/>
        <v>0</v>
      </c>
      <c r="W47" s="141">
        <v>0</v>
      </c>
      <c r="X47" s="112">
        <v>0</v>
      </c>
    </row>
    <row r="48" spans="1:24" s="124" customFormat="1" ht="15" customHeight="1" x14ac:dyDescent="0.25">
      <c r="A48" s="110" t="s">
        <v>140</v>
      </c>
      <c r="B48" s="111" t="s">
        <v>33</v>
      </c>
      <c r="C48" s="140">
        <f t="shared" si="10"/>
        <v>54</v>
      </c>
      <c r="D48" s="107">
        <f t="shared" si="5"/>
        <v>0</v>
      </c>
      <c r="E48" s="141">
        <v>0</v>
      </c>
      <c r="F48" s="142">
        <v>0</v>
      </c>
      <c r="G48" s="143">
        <f t="shared" si="6"/>
        <v>0</v>
      </c>
      <c r="H48" s="141">
        <v>0</v>
      </c>
      <c r="I48" s="112">
        <v>0</v>
      </c>
      <c r="J48" s="107">
        <f t="shared" si="7"/>
        <v>0</v>
      </c>
      <c r="K48" s="141">
        <v>0</v>
      </c>
      <c r="L48" s="112">
        <v>0</v>
      </c>
      <c r="M48" s="112">
        <v>0</v>
      </c>
      <c r="N48" s="139">
        <f t="shared" si="8"/>
        <v>54</v>
      </c>
      <c r="O48" s="141">
        <v>54</v>
      </c>
      <c r="P48" s="112">
        <v>0</v>
      </c>
      <c r="Q48" s="107">
        <f t="shared" si="4"/>
        <v>0</v>
      </c>
      <c r="R48" s="141">
        <v>0</v>
      </c>
      <c r="S48" s="112">
        <v>0</v>
      </c>
      <c r="T48" s="141">
        <v>0</v>
      </c>
      <c r="U48" s="112">
        <v>0</v>
      </c>
      <c r="V48" s="144">
        <f t="shared" si="11"/>
        <v>0</v>
      </c>
      <c r="W48" s="141">
        <v>0</v>
      </c>
      <c r="X48" s="112">
        <v>0</v>
      </c>
    </row>
    <row r="49" spans="1:24" s="124" customFormat="1" ht="15" customHeight="1" x14ac:dyDescent="0.25">
      <c r="A49" s="110" t="s">
        <v>141</v>
      </c>
      <c r="B49" s="111" t="s">
        <v>33</v>
      </c>
      <c r="C49" s="140">
        <f t="shared" si="10"/>
        <v>123</v>
      </c>
      <c r="D49" s="107">
        <f t="shared" si="5"/>
        <v>19</v>
      </c>
      <c r="E49" s="141">
        <v>4</v>
      </c>
      <c r="F49" s="142">
        <v>15</v>
      </c>
      <c r="G49" s="143">
        <f t="shared" si="6"/>
        <v>54</v>
      </c>
      <c r="H49" s="141">
        <v>34</v>
      </c>
      <c r="I49" s="112">
        <v>20</v>
      </c>
      <c r="J49" s="107">
        <f t="shared" si="7"/>
        <v>0</v>
      </c>
      <c r="K49" s="141">
        <v>0</v>
      </c>
      <c r="L49" s="112">
        <v>0</v>
      </c>
      <c r="M49" s="112">
        <v>0</v>
      </c>
      <c r="N49" s="139">
        <f t="shared" si="8"/>
        <v>50</v>
      </c>
      <c r="O49" s="141">
        <v>50</v>
      </c>
      <c r="P49" s="112">
        <v>0</v>
      </c>
      <c r="Q49" s="107">
        <f t="shared" si="4"/>
        <v>0</v>
      </c>
      <c r="R49" s="141">
        <v>0</v>
      </c>
      <c r="S49" s="112">
        <v>0</v>
      </c>
      <c r="T49" s="141">
        <v>0</v>
      </c>
      <c r="U49" s="112">
        <v>0</v>
      </c>
      <c r="V49" s="144">
        <f t="shared" si="11"/>
        <v>0</v>
      </c>
      <c r="W49" s="141">
        <v>0</v>
      </c>
      <c r="X49" s="112">
        <v>0</v>
      </c>
    </row>
    <row r="50" spans="1:24" s="124" customFormat="1" ht="15" customHeight="1" x14ac:dyDescent="0.25">
      <c r="A50" s="110" t="s">
        <v>192</v>
      </c>
      <c r="B50" s="111" t="s">
        <v>33</v>
      </c>
      <c r="C50" s="140">
        <f t="shared" si="10"/>
        <v>25</v>
      </c>
      <c r="D50" s="107">
        <f t="shared" si="5"/>
        <v>0</v>
      </c>
      <c r="E50" s="141">
        <v>0</v>
      </c>
      <c r="F50" s="142">
        <v>0</v>
      </c>
      <c r="G50" s="143">
        <f t="shared" si="6"/>
        <v>0</v>
      </c>
      <c r="H50" s="141">
        <v>0</v>
      </c>
      <c r="I50" s="112">
        <v>0</v>
      </c>
      <c r="J50" s="107">
        <f t="shared" si="7"/>
        <v>0</v>
      </c>
      <c r="K50" s="141">
        <v>0</v>
      </c>
      <c r="L50" s="112">
        <v>0</v>
      </c>
      <c r="M50" s="112">
        <v>0</v>
      </c>
      <c r="N50" s="139">
        <f t="shared" si="8"/>
        <v>25</v>
      </c>
      <c r="O50" s="141">
        <v>25</v>
      </c>
      <c r="P50" s="112">
        <v>0</v>
      </c>
      <c r="Q50" s="107">
        <f t="shared" si="4"/>
        <v>0</v>
      </c>
      <c r="R50" s="141">
        <v>0</v>
      </c>
      <c r="S50" s="112">
        <v>0</v>
      </c>
      <c r="T50" s="141">
        <v>0</v>
      </c>
      <c r="U50" s="112">
        <v>0</v>
      </c>
      <c r="V50" s="144">
        <f t="shared" si="11"/>
        <v>0</v>
      </c>
      <c r="W50" s="141">
        <v>0</v>
      </c>
      <c r="X50" s="112">
        <v>0</v>
      </c>
    </row>
    <row r="51" spans="1:24" s="124" customFormat="1" ht="15" customHeight="1" x14ac:dyDescent="0.25">
      <c r="A51" s="110" t="s">
        <v>193</v>
      </c>
      <c r="B51" s="111" t="s">
        <v>33</v>
      </c>
      <c r="C51" s="140">
        <f t="shared" si="10"/>
        <v>207</v>
      </c>
      <c r="D51" s="107">
        <f t="shared" si="5"/>
        <v>77</v>
      </c>
      <c r="E51" s="141">
        <v>37</v>
      </c>
      <c r="F51" s="142">
        <v>40</v>
      </c>
      <c r="G51" s="143">
        <f t="shared" si="6"/>
        <v>104</v>
      </c>
      <c r="H51" s="141">
        <v>71</v>
      </c>
      <c r="I51" s="112">
        <v>33</v>
      </c>
      <c r="J51" s="107">
        <f t="shared" si="7"/>
        <v>0</v>
      </c>
      <c r="K51" s="141">
        <v>0</v>
      </c>
      <c r="L51" s="112">
        <v>0</v>
      </c>
      <c r="M51" s="112">
        <v>0</v>
      </c>
      <c r="N51" s="139">
        <f t="shared" si="8"/>
        <v>26</v>
      </c>
      <c r="O51" s="141">
        <v>26</v>
      </c>
      <c r="P51" s="112">
        <v>0</v>
      </c>
      <c r="Q51" s="107">
        <f t="shared" si="4"/>
        <v>0</v>
      </c>
      <c r="R51" s="141">
        <v>0</v>
      </c>
      <c r="S51" s="112">
        <v>0</v>
      </c>
      <c r="T51" s="141">
        <v>0</v>
      </c>
      <c r="U51" s="112">
        <v>0</v>
      </c>
      <c r="V51" s="144">
        <f t="shared" si="11"/>
        <v>0</v>
      </c>
      <c r="W51" s="141">
        <v>0</v>
      </c>
      <c r="X51" s="112">
        <v>0</v>
      </c>
    </row>
    <row r="52" spans="1:24" s="124" customFormat="1" ht="15" customHeight="1" x14ac:dyDescent="0.25">
      <c r="A52" s="110" t="s">
        <v>194</v>
      </c>
      <c r="B52" s="111" t="s">
        <v>33</v>
      </c>
      <c r="C52" s="140">
        <f t="shared" si="10"/>
        <v>183</v>
      </c>
      <c r="D52" s="107">
        <f t="shared" si="5"/>
        <v>126</v>
      </c>
      <c r="E52" s="141">
        <v>74</v>
      </c>
      <c r="F52" s="142">
        <v>52</v>
      </c>
      <c r="G52" s="143">
        <f t="shared" si="6"/>
        <v>46</v>
      </c>
      <c r="H52" s="141">
        <v>31</v>
      </c>
      <c r="I52" s="112">
        <v>15</v>
      </c>
      <c r="J52" s="107">
        <f t="shared" si="7"/>
        <v>11</v>
      </c>
      <c r="K52" s="141">
        <v>11</v>
      </c>
      <c r="L52" s="112">
        <v>0</v>
      </c>
      <c r="M52" s="112">
        <v>0</v>
      </c>
      <c r="N52" s="139">
        <f t="shared" si="8"/>
        <v>0</v>
      </c>
      <c r="O52" s="141">
        <v>0</v>
      </c>
      <c r="P52" s="112">
        <v>0</v>
      </c>
      <c r="Q52" s="107">
        <f t="shared" si="4"/>
        <v>0</v>
      </c>
      <c r="R52" s="141">
        <v>0</v>
      </c>
      <c r="S52" s="112">
        <v>0</v>
      </c>
      <c r="T52" s="141">
        <v>0</v>
      </c>
      <c r="U52" s="112">
        <v>0</v>
      </c>
      <c r="V52" s="144">
        <f t="shared" si="11"/>
        <v>0</v>
      </c>
      <c r="W52" s="141">
        <v>0</v>
      </c>
      <c r="X52" s="112">
        <v>0</v>
      </c>
    </row>
    <row r="53" spans="1:24" s="124" customFormat="1" ht="15" customHeight="1" x14ac:dyDescent="0.25">
      <c r="A53" s="110" t="s">
        <v>194</v>
      </c>
      <c r="B53" s="111" t="s">
        <v>34</v>
      </c>
      <c r="C53" s="140">
        <f t="shared" si="10"/>
        <v>170</v>
      </c>
      <c r="D53" s="107">
        <f t="shared" si="5"/>
        <v>0</v>
      </c>
      <c r="E53" s="141">
        <v>0</v>
      </c>
      <c r="F53" s="142">
        <v>0</v>
      </c>
      <c r="G53" s="143">
        <f t="shared" si="6"/>
        <v>0</v>
      </c>
      <c r="H53" s="141">
        <v>0</v>
      </c>
      <c r="I53" s="112">
        <v>0</v>
      </c>
      <c r="J53" s="107">
        <f t="shared" si="7"/>
        <v>103</v>
      </c>
      <c r="K53" s="141">
        <v>68</v>
      </c>
      <c r="L53" s="112">
        <v>35</v>
      </c>
      <c r="M53" s="112">
        <v>0</v>
      </c>
      <c r="N53" s="139">
        <f t="shared" si="8"/>
        <v>0</v>
      </c>
      <c r="O53" s="141">
        <v>0</v>
      </c>
      <c r="P53" s="112">
        <v>0</v>
      </c>
      <c r="Q53" s="107">
        <f t="shared" si="4"/>
        <v>0</v>
      </c>
      <c r="R53" s="141">
        <v>0</v>
      </c>
      <c r="S53" s="112">
        <v>0</v>
      </c>
      <c r="T53" s="141">
        <v>0</v>
      </c>
      <c r="U53" s="112">
        <v>0</v>
      </c>
      <c r="V53" s="144">
        <v>67</v>
      </c>
      <c r="W53" s="141">
        <v>67</v>
      </c>
      <c r="X53" s="112">
        <v>0</v>
      </c>
    </row>
    <row r="54" spans="1:24" s="124" customFormat="1" ht="15" customHeight="1" x14ac:dyDescent="0.25">
      <c r="A54" s="110" t="s">
        <v>145</v>
      </c>
      <c r="B54" s="111" t="s">
        <v>33</v>
      </c>
      <c r="C54" s="140">
        <f t="shared" si="10"/>
        <v>300</v>
      </c>
      <c r="D54" s="107">
        <f t="shared" si="5"/>
        <v>82</v>
      </c>
      <c r="E54" s="141">
        <v>23</v>
      </c>
      <c r="F54" s="142">
        <v>59</v>
      </c>
      <c r="G54" s="143">
        <f t="shared" si="6"/>
        <v>132</v>
      </c>
      <c r="H54" s="141">
        <v>80</v>
      </c>
      <c r="I54" s="112">
        <v>52</v>
      </c>
      <c r="J54" s="107">
        <f t="shared" si="7"/>
        <v>48</v>
      </c>
      <c r="K54" s="141">
        <v>48</v>
      </c>
      <c r="L54" s="112">
        <v>0</v>
      </c>
      <c r="M54" s="112">
        <v>0</v>
      </c>
      <c r="N54" s="139">
        <f t="shared" si="8"/>
        <v>38</v>
      </c>
      <c r="O54" s="141">
        <v>38</v>
      </c>
      <c r="P54" s="112">
        <v>0</v>
      </c>
      <c r="Q54" s="107">
        <f t="shared" si="4"/>
        <v>0</v>
      </c>
      <c r="R54" s="141">
        <v>0</v>
      </c>
      <c r="S54" s="112">
        <v>0</v>
      </c>
      <c r="T54" s="141">
        <v>0</v>
      </c>
      <c r="U54" s="112">
        <v>0</v>
      </c>
      <c r="V54" s="144">
        <f t="shared" si="11"/>
        <v>0</v>
      </c>
      <c r="W54" s="141">
        <v>0</v>
      </c>
      <c r="X54" s="112">
        <v>0</v>
      </c>
    </row>
    <row r="55" spans="1:24" s="124" customFormat="1" ht="15" customHeight="1" x14ac:dyDescent="0.25">
      <c r="A55" s="110" t="s">
        <v>146</v>
      </c>
      <c r="B55" s="111" t="s">
        <v>33</v>
      </c>
      <c r="C55" s="140">
        <f t="shared" si="10"/>
        <v>691</v>
      </c>
      <c r="D55" s="107">
        <f t="shared" si="5"/>
        <v>153</v>
      </c>
      <c r="E55" s="141">
        <v>58</v>
      </c>
      <c r="F55" s="142">
        <v>95</v>
      </c>
      <c r="G55" s="143">
        <f t="shared" si="6"/>
        <v>341</v>
      </c>
      <c r="H55" s="141">
        <v>198</v>
      </c>
      <c r="I55" s="112">
        <v>143</v>
      </c>
      <c r="J55" s="107">
        <f t="shared" si="7"/>
        <v>125</v>
      </c>
      <c r="K55" s="141">
        <v>125</v>
      </c>
      <c r="L55" s="112">
        <v>0</v>
      </c>
      <c r="M55" s="112">
        <v>0</v>
      </c>
      <c r="N55" s="139">
        <f t="shared" si="8"/>
        <v>72</v>
      </c>
      <c r="O55" s="141">
        <v>72</v>
      </c>
      <c r="P55" s="112">
        <v>0</v>
      </c>
      <c r="Q55" s="107">
        <f t="shared" si="4"/>
        <v>0</v>
      </c>
      <c r="R55" s="141">
        <v>0</v>
      </c>
      <c r="S55" s="112">
        <v>0</v>
      </c>
      <c r="T55" s="141">
        <v>0</v>
      </c>
      <c r="U55" s="112">
        <v>0</v>
      </c>
      <c r="V55" s="144">
        <f t="shared" si="11"/>
        <v>0</v>
      </c>
      <c r="W55" s="141">
        <v>0</v>
      </c>
      <c r="X55" s="112">
        <v>0</v>
      </c>
    </row>
    <row r="56" spans="1:24" s="124" customFormat="1" ht="15" customHeight="1" x14ac:dyDescent="0.25">
      <c r="A56" s="110" t="s">
        <v>195</v>
      </c>
      <c r="B56" s="111" t="s">
        <v>33</v>
      </c>
      <c r="C56" s="140">
        <f t="shared" si="10"/>
        <v>411</v>
      </c>
      <c r="D56" s="107">
        <f t="shared" si="5"/>
        <v>74</v>
      </c>
      <c r="E56" s="141">
        <v>24</v>
      </c>
      <c r="F56" s="142">
        <v>50</v>
      </c>
      <c r="G56" s="143">
        <f t="shared" si="6"/>
        <v>294</v>
      </c>
      <c r="H56" s="141">
        <v>171</v>
      </c>
      <c r="I56" s="112">
        <v>123</v>
      </c>
      <c r="J56" s="107">
        <f t="shared" si="7"/>
        <v>43</v>
      </c>
      <c r="K56" s="141">
        <v>43</v>
      </c>
      <c r="L56" s="112">
        <v>0</v>
      </c>
      <c r="M56" s="112">
        <v>0</v>
      </c>
      <c r="N56" s="139">
        <f t="shared" si="8"/>
        <v>0</v>
      </c>
      <c r="O56" s="141">
        <v>0</v>
      </c>
      <c r="P56" s="112">
        <v>0</v>
      </c>
      <c r="Q56" s="107">
        <f t="shared" si="4"/>
        <v>0</v>
      </c>
      <c r="R56" s="141">
        <v>0</v>
      </c>
      <c r="S56" s="112">
        <v>0</v>
      </c>
      <c r="T56" s="141">
        <v>0</v>
      </c>
      <c r="U56" s="112">
        <v>0</v>
      </c>
      <c r="V56" s="144">
        <f t="shared" si="11"/>
        <v>0</v>
      </c>
      <c r="W56" s="141">
        <v>0</v>
      </c>
      <c r="X56" s="112">
        <v>0</v>
      </c>
    </row>
    <row r="57" spans="1:24" s="124" customFormat="1" ht="15" customHeight="1" x14ac:dyDescent="0.25">
      <c r="A57" s="110" t="s">
        <v>148</v>
      </c>
      <c r="B57" s="111" t="s">
        <v>33</v>
      </c>
      <c r="C57" s="140">
        <f t="shared" si="10"/>
        <v>1386</v>
      </c>
      <c r="D57" s="107">
        <f t="shared" si="5"/>
        <v>374</v>
      </c>
      <c r="E57" s="141">
        <v>206</v>
      </c>
      <c r="F57" s="142">
        <v>168</v>
      </c>
      <c r="G57" s="143">
        <f t="shared" si="6"/>
        <v>630</v>
      </c>
      <c r="H57" s="141">
        <v>347</v>
      </c>
      <c r="I57" s="112">
        <v>283</v>
      </c>
      <c r="J57" s="107">
        <f t="shared" si="7"/>
        <v>151</v>
      </c>
      <c r="K57" s="141">
        <v>151</v>
      </c>
      <c r="L57" s="112">
        <v>0</v>
      </c>
      <c r="M57" s="112">
        <v>0</v>
      </c>
      <c r="N57" s="139">
        <f t="shared" si="8"/>
        <v>94</v>
      </c>
      <c r="O57" s="141">
        <v>94</v>
      </c>
      <c r="P57" s="112">
        <v>0</v>
      </c>
      <c r="Q57" s="107">
        <f t="shared" si="4"/>
        <v>52</v>
      </c>
      <c r="R57" s="141">
        <v>0</v>
      </c>
      <c r="S57" s="112">
        <v>52</v>
      </c>
      <c r="T57" s="141">
        <v>0</v>
      </c>
      <c r="U57" s="112">
        <v>0</v>
      </c>
      <c r="V57" s="144">
        <f t="shared" si="11"/>
        <v>85</v>
      </c>
      <c r="W57" s="141">
        <v>4</v>
      </c>
      <c r="X57" s="112">
        <v>81</v>
      </c>
    </row>
    <row r="58" spans="1:24" s="124" customFormat="1" ht="15" customHeight="1" x14ac:dyDescent="0.25">
      <c r="A58" s="110" t="s">
        <v>149</v>
      </c>
      <c r="B58" s="111" t="s">
        <v>33</v>
      </c>
      <c r="C58" s="140">
        <f t="shared" si="10"/>
        <v>303</v>
      </c>
      <c r="D58" s="107">
        <f t="shared" si="5"/>
        <v>64</v>
      </c>
      <c r="E58" s="141">
        <v>0</v>
      </c>
      <c r="F58" s="142">
        <v>64</v>
      </c>
      <c r="G58" s="143">
        <f t="shared" si="6"/>
        <v>189</v>
      </c>
      <c r="H58" s="141">
        <v>155</v>
      </c>
      <c r="I58" s="112">
        <v>34</v>
      </c>
      <c r="J58" s="107">
        <f t="shared" si="7"/>
        <v>15</v>
      </c>
      <c r="K58" s="141">
        <v>15</v>
      </c>
      <c r="L58" s="112">
        <v>0</v>
      </c>
      <c r="M58" s="112">
        <v>0</v>
      </c>
      <c r="N58" s="139">
        <f t="shared" si="8"/>
        <v>35</v>
      </c>
      <c r="O58" s="141">
        <v>35</v>
      </c>
      <c r="P58" s="112">
        <v>0</v>
      </c>
      <c r="Q58" s="107">
        <f t="shared" si="4"/>
        <v>0</v>
      </c>
      <c r="R58" s="141">
        <v>0</v>
      </c>
      <c r="S58" s="112">
        <v>0</v>
      </c>
      <c r="T58" s="141">
        <v>0</v>
      </c>
      <c r="U58" s="112">
        <v>0</v>
      </c>
      <c r="V58" s="144">
        <f t="shared" si="11"/>
        <v>0</v>
      </c>
      <c r="W58" s="141">
        <v>0</v>
      </c>
      <c r="X58" s="112">
        <v>0</v>
      </c>
    </row>
    <row r="59" spans="1:24" s="124" customFormat="1" ht="15" customHeight="1" x14ac:dyDescent="0.25">
      <c r="A59" s="110" t="s">
        <v>149</v>
      </c>
      <c r="B59" s="111" t="s">
        <v>34</v>
      </c>
      <c r="C59" s="140">
        <f t="shared" si="10"/>
        <v>1081</v>
      </c>
      <c r="D59" s="107">
        <f t="shared" si="5"/>
        <v>11</v>
      </c>
      <c r="E59" s="141">
        <v>0</v>
      </c>
      <c r="F59" s="142">
        <v>11</v>
      </c>
      <c r="G59" s="143">
        <f t="shared" si="6"/>
        <v>570</v>
      </c>
      <c r="H59" s="141">
        <v>254</v>
      </c>
      <c r="I59" s="112">
        <v>316</v>
      </c>
      <c r="J59" s="107">
        <f t="shared" si="7"/>
        <v>250</v>
      </c>
      <c r="K59" s="141">
        <v>250</v>
      </c>
      <c r="L59" s="112">
        <v>0</v>
      </c>
      <c r="M59" s="112">
        <v>0</v>
      </c>
      <c r="N59" s="139">
        <f t="shared" si="8"/>
        <v>0</v>
      </c>
      <c r="O59" s="141">
        <v>0</v>
      </c>
      <c r="P59" s="112">
        <v>0</v>
      </c>
      <c r="Q59" s="107">
        <f t="shared" si="4"/>
        <v>0</v>
      </c>
      <c r="R59" s="141">
        <v>0</v>
      </c>
      <c r="S59" s="112">
        <v>0</v>
      </c>
      <c r="T59" s="141">
        <v>0</v>
      </c>
      <c r="U59" s="112">
        <v>0</v>
      </c>
      <c r="V59" s="144">
        <f t="shared" si="11"/>
        <v>250</v>
      </c>
      <c r="W59" s="141">
        <v>250</v>
      </c>
      <c r="X59" s="112">
        <v>0</v>
      </c>
    </row>
    <row r="60" spans="1:24" s="124" customFormat="1" ht="15" customHeight="1" x14ac:dyDescent="0.25">
      <c r="A60" s="110" t="s">
        <v>150</v>
      </c>
      <c r="B60" s="111" t="s">
        <v>33</v>
      </c>
      <c r="C60" s="140">
        <f t="shared" si="10"/>
        <v>516</v>
      </c>
      <c r="D60" s="107">
        <f t="shared" si="5"/>
        <v>148</v>
      </c>
      <c r="E60" s="141">
        <v>83</v>
      </c>
      <c r="F60" s="142">
        <v>65</v>
      </c>
      <c r="G60" s="143">
        <f t="shared" si="6"/>
        <v>272</v>
      </c>
      <c r="H60" s="141">
        <v>168</v>
      </c>
      <c r="I60" s="112">
        <v>104</v>
      </c>
      <c r="J60" s="107">
        <f t="shared" si="7"/>
        <v>42</v>
      </c>
      <c r="K60" s="141">
        <v>42</v>
      </c>
      <c r="L60" s="112">
        <v>0</v>
      </c>
      <c r="M60" s="112">
        <v>0</v>
      </c>
      <c r="N60" s="139">
        <f t="shared" si="8"/>
        <v>54</v>
      </c>
      <c r="O60" s="141">
        <v>54</v>
      </c>
      <c r="P60" s="112">
        <v>0</v>
      </c>
      <c r="Q60" s="107">
        <f t="shared" si="4"/>
        <v>0</v>
      </c>
      <c r="R60" s="141">
        <v>0</v>
      </c>
      <c r="S60" s="112">
        <v>0</v>
      </c>
      <c r="T60" s="141">
        <v>0</v>
      </c>
      <c r="U60" s="112">
        <v>0</v>
      </c>
      <c r="V60" s="144">
        <f t="shared" si="11"/>
        <v>0</v>
      </c>
      <c r="W60" s="141">
        <v>0</v>
      </c>
      <c r="X60" s="112">
        <v>0</v>
      </c>
    </row>
    <row r="61" spans="1:24" s="124" customFormat="1" ht="15" customHeight="1" x14ac:dyDescent="0.25">
      <c r="A61" s="110" t="s">
        <v>196</v>
      </c>
      <c r="B61" s="111" t="s">
        <v>33</v>
      </c>
      <c r="C61" s="140">
        <f t="shared" si="10"/>
        <v>907</v>
      </c>
      <c r="D61" s="107">
        <f t="shared" si="5"/>
        <v>132</v>
      </c>
      <c r="E61" s="141">
        <v>55</v>
      </c>
      <c r="F61" s="142">
        <v>77</v>
      </c>
      <c r="G61" s="143">
        <f t="shared" si="6"/>
        <v>377</v>
      </c>
      <c r="H61" s="141">
        <v>230</v>
      </c>
      <c r="I61" s="112">
        <v>147</v>
      </c>
      <c r="J61" s="107">
        <f t="shared" si="7"/>
        <v>103</v>
      </c>
      <c r="K61" s="141">
        <v>103</v>
      </c>
      <c r="L61" s="112">
        <v>0</v>
      </c>
      <c r="M61" s="112">
        <v>0</v>
      </c>
      <c r="N61" s="139">
        <f t="shared" si="8"/>
        <v>120</v>
      </c>
      <c r="O61" s="141">
        <v>120</v>
      </c>
      <c r="P61" s="112">
        <v>0</v>
      </c>
      <c r="Q61" s="107">
        <f t="shared" si="4"/>
        <v>0</v>
      </c>
      <c r="R61" s="141">
        <v>0</v>
      </c>
      <c r="S61" s="112">
        <v>0</v>
      </c>
      <c r="T61" s="141">
        <v>0</v>
      </c>
      <c r="U61" s="112">
        <v>0</v>
      </c>
      <c r="V61" s="144">
        <f t="shared" si="11"/>
        <v>175</v>
      </c>
      <c r="W61" s="141">
        <v>100</v>
      </c>
      <c r="X61" s="112">
        <v>75</v>
      </c>
    </row>
    <row r="62" spans="1:24" s="124" customFormat="1" ht="15" customHeight="1" x14ac:dyDescent="0.25">
      <c r="A62" s="110" t="s">
        <v>207</v>
      </c>
      <c r="B62" s="111" t="s">
        <v>33</v>
      </c>
      <c r="C62" s="140">
        <f t="shared" si="10"/>
        <v>29</v>
      </c>
      <c r="D62" s="107">
        <f t="shared" si="5"/>
        <v>29</v>
      </c>
      <c r="E62" s="141">
        <v>9</v>
      </c>
      <c r="F62" s="142">
        <v>20</v>
      </c>
      <c r="G62" s="143">
        <f t="shared" si="6"/>
        <v>0</v>
      </c>
      <c r="H62" s="141">
        <v>0</v>
      </c>
      <c r="I62" s="112">
        <v>0</v>
      </c>
      <c r="J62" s="107">
        <f t="shared" si="7"/>
        <v>0</v>
      </c>
      <c r="K62" s="141">
        <v>0</v>
      </c>
      <c r="L62" s="112">
        <v>0</v>
      </c>
      <c r="M62" s="112">
        <v>0</v>
      </c>
      <c r="N62" s="139">
        <f t="shared" si="8"/>
        <v>0</v>
      </c>
      <c r="O62" s="141">
        <v>0</v>
      </c>
      <c r="P62" s="112">
        <v>0</v>
      </c>
      <c r="Q62" s="107">
        <f t="shared" si="4"/>
        <v>0</v>
      </c>
      <c r="R62" s="141">
        <v>0</v>
      </c>
      <c r="S62" s="112">
        <v>0</v>
      </c>
      <c r="T62" s="141">
        <v>0</v>
      </c>
      <c r="U62" s="112">
        <v>0</v>
      </c>
      <c r="V62" s="144">
        <f t="shared" si="11"/>
        <v>0</v>
      </c>
      <c r="W62" s="141">
        <v>0</v>
      </c>
      <c r="X62" s="112">
        <v>0</v>
      </c>
    </row>
    <row r="63" spans="1:24" s="124" customFormat="1" ht="15" customHeight="1" x14ac:dyDescent="0.25">
      <c r="A63" s="110" t="s">
        <v>152</v>
      </c>
      <c r="B63" s="111" t="s">
        <v>34</v>
      </c>
      <c r="C63" s="140">
        <f t="shared" si="10"/>
        <v>101</v>
      </c>
      <c r="D63" s="107">
        <f t="shared" si="5"/>
        <v>0</v>
      </c>
      <c r="E63" s="141">
        <v>0</v>
      </c>
      <c r="F63" s="142">
        <v>0</v>
      </c>
      <c r="G63" s="143">
        <f t="shared" si="6"/>
        <v>0</v>
      </c>
      <c r="H63" s="141">
        <v>0</v>
      </c>
      <c r="I63" s="112">
        <v>0</v>
      </c>
      <c r="J63" s="107">
        <f t="shared" si="7"/>
        <v>101</v>
      </c>
      <c r="K63" s="141">
        <v>0</v>
      </c>
      <c r="L63" s="112">
        <v>101</v>
      </c>
      <c r="M63" s="112">
        <v>0</v>
      </c>
      <c r="N63" s="139">
        <f t="shared" si="8"/>
        <v>0</v>
      </c>
      <c r="O63" s="141">
        <v>0</v>
      </c>
      <c r="P63" s="112">
        <v>0</v>
      </c>
      <c r="Q63" s="107">
        <f t="shared" si="4"/>
        <v>0</v>
      </c>
      <c r="R63" s="141">
        <v>0</v>
      </c>
      <c r="S63" s="112">
        <v>0</v>
      </c>
      <c r="T63" s="141">
        <v>0</v>
      </c>
      <c r="U63" s="112">
        <v>0</v>
      </c>
      <c r="V63" s="144">
        <f t="shared" si="11"/>
        <v>0</v>
      </c>
      <c r="W63" s="141">
        <v>0</v>
      </c>
      <c r="X63" s="112">
        <v>0</v>
      </c>
    </row>
    <row r="64" spans="1:24" s="124" customFormat="1" ht="15" customHeight="1" x14ac:dyDescent="0.25">
      <c r="A64" s="110" t="s">
        <v>153</v>
      </c>
      <c r="B64" s="111" t="s">
        <v>33</v>
      </c>
      <c r="C64" s="140">
        <f t="shared" si="10"/>
        <v>1313</v>
      </c>
      <c r="D64" s="107">
        <f t="shared" si="5"/>
        <v>414</v>
      </c>
      <c r="E64" s="141">
        <v>265</v>
      </c>
      <c r="F64" s="142">
        <v>149</v>
      </c>
      <c r="G64" s="143">
        <f t="shared" si="6"/>
        <v>519</v>
      </c>
      <c r="H64" s="141">
        <v>322</v>
      </c>
      <c r="I64" s="112">
        <v>197</v>
      </c>
      <c r="J64" s="107">
        <f t="shared" si="7"/>
        <v>102</v>
      </c>
      <c r="K64" s="141">
        <v>102</v>
      </c>
      <c r="L64" s="112">
        <v>0</v>
      </c>
      <c r="M64" s="112">
        <v>0</v>
      </c>
      <c r="N64" s="139">
        <f t="shared" si="8"/>
        <v>108</v>
      </c>
      <c r="O64" s="141">
        <v>108</v>
      </c>
      <c r="P64" s="112">
        <v>0</v>
      </c>
      <c r="Q64" s="107">
        <f t="shared" si="4"/>
        <v>0</v>
      </c>
      <c r="R64" s="141">
        <v>0</v>
      </c>
      <c r="S64" s="112">
        <v>0</v>
      </c>
      <c r="T64" s="141">
        <v>0</v>
      </c>
      <c r="U64" s="112">
        <v>0</v>
      </c>
      <c r="V64" s="144">
        <f t="shared" si="11"/>
        <v>170</v>
      </c>
      <c r="W64" s="141">
        <v>43</v>
      </c>
      <c r="X64" s="112">
        <v>127</v>
      </c>
    </row>
    <row r="65" spans="1:24" s="124" customFormat="1" ht="15" customHeight="1" x14ac:dyDescent="0.25">
      <c r="A65" s="110" t="s">
        <v>154</v>
      </c>
      <c r="B65" s="111" t="s">
        <v>33</v>
      </c>
      <c r="C65" s="140">
        <f t="shared" si="10"/>
        <v>9</v>
      </c>
      <c r="D65" s="107">
        <f t="shared" si="5"/>
        <v>0</v>
      </c>
      <c r="E65" s="141">
        <v>0</v>
      </c>
      <c r="F65" s="142">
        <v>0</v>
      </c>
      <c r="G65" s="143">
        <f t="shared" si="6"/>
        <v>0</v>
      </c>
      <c r="H65" s="141">
        <v>0</v>
      </c>
      <c r="I65" s="112">
        <v>0</v>
      </c>
      <c r="J65" s="107">
        <f t="shared" si="7"/>
        <v>0</v>
      </c>
      <c r="K65" s="141">
        <v>0</v>
      </c>
      <c r="L65" s="112">
        <v>0</v>
      </c>
      <c r="M65" s="112">
        <v>0</v>
      </c>
      <c r="N65" s="139">
        <f t="shared" si="8"/>
        <v>9</v>
      </c>
      <c r="O65" s="141">
        <v>9</v>
      </c>
      <c r="P65" s="112">
        <v>0</v>
      </c>
      <c r="Q65" s="107">
        <f t="shared" si="4"/>
        <v>0</v>
      </c>
      <c r="R65" s="141">
        <v>0</v>
      </c>
      <c r="S65" s="112">
        <v>0</v>
      </c>
      <c r="T65" s="141">
        <v>0</v>
      </c>
      <c r="U65" s="112">
        <v>0</v>
      </c>
      <c r="V65" s="144">
        <f t="shared" si="11"/>
        <v>0</v>
      </c>
      <c r="W65" s="141">
        <v>0</v>
      </c>
      <c r="X65" s="112">
        <v>0</v>
      </c>
    </row>
    <row r="66" spans="1:24" s="124" customFormat="1" ht="15" customHeight="1" x14ac:dyDescent="0.25">
      <c r="A66" s="110" t="s">
        <v>197</v>
      </c>
      <c r="B66" s="111" t="s">
        <v>33</v>
      </c>
      <c r="C66" s="140">
        <f t="shared" si="10"/>
        <v>1368</v>
      </c>
      <c r="D66" s="107">
        <f t="shared" si="5"/>
        <v>431</v>
      </c>
      <c r="E66" s="141">
        <v>158</v>
      </c>
      <c r="F66" s="142">
        <v>273</v>
      </c>
      <c r="G66" s="143">
        <f t="shared" si="6"/>
        <v>600</v>
      </c>
      <c r="H66" s="141">
        <v>349</v>
      </c>
      <c r="I66" s="112">
        <v>251</v>
      </c>
      <c r="J66" s="107">
        <f t="shared" si="7"/>
        <v>229</v>
      </c>
      <c r="K66" s="141">
        <v>229</v>
      </c>
      <c r="L66" s="112">
        <v>0</v>
      </c>
      <c r="M66" s="112">
        <v>0</v>
      </c>
      <c r="N66" s="139">
        <f t="shared" si="8"/>
        <v>108</v>
      </c>
      <c r="O66" s="141">
        <v>108</v>
      </c>
      <c r="P66" s="112">
        <v>0</v>
      </c>
      <c r="Q66" s="107">
        <f t="shared" si="4"/>
        <v>0</v>
      </c>
      <c r="R66" s="141">
        <v>0</v>
      </c>
      <c r="S66" s="112">
        <v>0</v>
      </c>
      <c r="T66" s="141">
        <v>0</v>
      </c>
      <c r="U66" s="112">
        <v>0</v>
      </c>
      <c r="V66" s="144">
        <f t="shared" si="11"/>
        <v>0</v>
      </c>
      <c r="W66" s="141">
        <v>0</v>
      </c>
      <c r="X66" s="112">
        <v>0</v>
      </c>
    </row>
    <row r="67" spans="1:24" s="124" customFormat="1" ht="15" customHeight="1" x14ac:dyDescent="0.25">
      <c r="A67" s="110" t="s">
        <v>157</v>
      </c>
      <c r="B67" s="111" t="s">
        <v>33</v>
      </c>
      <c r="C67" s="140">
        <f t="shared" si="10"/>
        <v>34</v>
      </c>
      <c r="D67" s="107">
        <f t="shared" si="5"/>
        <v>0</v>
      </c>
      <c r="E67" s="141">
        <v>0</v>
      </c>
      <c r="F67" s="142">
        <v>0</v>
      </c>
      <c r="G67" s="143">
        <f t="shared" si="6"/>
        <v>0</v>
      </c>
      <c r="H67" s="141">
        <v>0</v>
      </c>
      <c r="I67" s="112">
        <v>0</v>
      </c>
      <c r="J67" s="107">
        <f t="shared" si="7"/>
        <v>0</v>
      </c>
      <c r="K67" s="141">
        <v>0</v>
      </c>
      <c r="L67" s="112">
        <v>0</v>
      </c>
      <c r="M67" s="112">
        <v>0</v>
      </c>
      <c r="N67" s="139">
        <f t="shared" si="8"/>
        <v>34</v>
      </c>
      <c r="O67" s="141">
        <v>34</v>
      </c>
      <c r="P67" s="112">
        <v>0</v>
      </c>
      <c r="Q67" s="107">
        <f t="shared" si="4"/>
        <v>0</v>
      </c>
      <c r="R67" s="141">
        <v>0</v>
      </c>
      <c r="S67" s="112">
        <v>0</v>
      </c>
      <c r="T67" s="141">
        <v>0</v>
      </c>
      <c r="U67" s="112">
        <v>0</v>
      </c>
      <c r="V67" s="144">
        <f t="shared" si="11"/>
        <v>0</v>
      </c>
      <c r="W67" s="141">
        <v>0</v>
      </c>
      <c r="X67" s="112">
        <v>0</v>
      </c>
    </row>
    <row r="68" spans="1:24" s="124" customFormat="1" ht="15" customHeight="1" x14ac:dyDescent="0.25">
      <c r="A68" s="110" t="s">
        <v>198</v>
      </c>
      <c r="B68" s="111" t="s">
        <v>33</v>
      </c>
      <c r="C68" s="140">
        <f t="shared" si="10"/>
        <v>3292</v>
      </c>
      <c r="D68" s="107">
        <f t="shared" si="5"/>
        <v>1059</v>
      </c>
      <c r="E68" s="141">
        <v>391</v>
      </c>
      <c r="F68" s="142">
        <v>668</v>
      </c>
      <c r="G68" s="143">
        <f t="shared" si="6"/>
        <v>1592</v>
      </c>
      <c r="H68" s="141">
        <v>1043</v>
      </c>
      <c r="I68" s="112">
        <v>549</v>
      </c>
      <c r="J68" s="107">
        <f t="shared" si="7"/>
        <v>316</v>
      </c>
      <c r="K68" s="141">
        <v>316</v>
      </c>
      <c r="L68" s="112">
        <v>0</v>
      </c>
      <c r="M68" s="112">
        <v>0</v>
      </c>
      <c r="N68" s="139">
        <f t="shared" si="8"/>
        <v>296</v>
      </c>
      <c r="O68" s="141">
        <v>296</v>
      </c>
      <c r="P68" s="112">
        <v>0</v>
      </c>
      <c r="Q68" s="107">
        <f t="shared" si="4"/>
        <v>0</v>
      </c>
      <c r="R68" s="141">
        <v>0</v>
      </c>
      <c r="S68" s="112">
        <v>0</v>
      </c>
      <c r="T68" s="141">
        <v>0</v>
      </c>
      <c r="U68" s="112">
        <v>0</v>
      </c>
      <c r="V68" s="144">
        <f t="shared" si="11"/>
        <v>29</v>
      </c>
      <c r="W68" s="141">
        <v>2</v>
      </c>
      <c r="X68" s="112">
        <v>27</v>
      </c>
    </row>
    <row r="69" spans="1:24" s="124" customFormat="1" ht="15" customHeight="1" x14ac:dyDescent="0.25">
      <c r="A69" s="110" t="s">
        <v>159</v>
      </c>
      <c r="B69" s="111" t="s">
        <v>33</v>
      </c>
      <c r="C69" s="140">
        <f t="shared" si="10"/>
        <v>103</v>
      </c>
      <c r="D69" s="107">
        <f t="shared" si="5"/>
        <v>30</v>
      </c>
      <c r="E69" s="141">
        <v>15</v>
      </c>
      <c r="F69" s="142">
        <v>15</v>
      </c>
      <c r="G69" s="143">
        <f t="shared" si="6"/>
        <v>73</v>
      </c>
      <c r="H69" s="141">
        <v>48</v>
      </c>
      <c r="I69" s="112">
        <v>25</v>
      </c>
      <c r="J69" s="107">
        <f t="shared" si="7"/>
        <v>0</v>
      </c>
      <c r="K69" s="141">
        <v>0</v>
      </c>
      <c r="L69" s="112">
        <v>0</v>
      </c>
      <c r="M69" s="112">
        <v>0</v>
      </c>
      <c r="N69" s="139">
        <f t="shared" si="8"/>
        <v>0</v>
      </c>
      <c r="O69" s="141">
        <v>0</v>
      </c>
      <c r="P69" s="112">
        <v>0</v>
      </c>
      <c r="Q69" s="107">
        <f t="shared" si="4"/>
        <v>0</v>
      </c>
      <c r="R69" s="141">
        <v>0</v>
      </c>
      <c r="S69" s="112">
        <v>0</v>
      </c>
      <c r="T69" s="141">
        <v>0</v>
      </c>
      <c r="U69" s="112">
        <v>0</v>
      </c>
      <c r="V69" s="144">
        <f t="shared" si="11"/>
        <v>0</v>
      </c>
      <c r="W69" s="141">
        <v>0</v>
      </c>
      <c r="X69" s="112">
        <v>0</v>
      </c>
    </row>
    <row r="70" spans="1:24" s="124" customFormat="1" ht="15" customHeight="1" x14ac:dyDescent="0.25">
      <c r="A70" s="110" t="s">
        <v>160</v>
      </c>
      <c r="B70" s="111" t="s">
        <v>33</v>
      </c>
      <c r="C70" s="140">
        <f t="shared" si="10"/>
        <v>244</v>
      </c>
      <c r="D70" s="107">
        <f t="shared" si="5"/>
        <v>13</v>
      </c>
      <c r="E70" s="141">
        <v>0</v>
      </c>
      <c r="F70" s="142">
        <v>13</v>
      </c>
      <c r="G70" s="143">
        <f t="shared" si="6"/>
        <v>105</v>
      </c>
      <c r="H70" s="141">
        <v>71</v>
      </c>
      <c r="I70" s="112">
        <v>34</v>
      </c>
      <c r="J70" s="107">
        <f t="shared" si="7"/>
        <v>23</v>
      </c>
      <c r="K70" s="141">
        <v>23</v>
      </c>
      <c r="L70" s="112">
        <v>0</v>
      </c>
      <c r="M70" s="112">
        <v>0</v>
      </c>
      <c r="N70" s="139">
        <f t="shared" si="8"/>
        <v>50</v>
      </c>
      <c r="O70" s="141">
        <v>50</v>
      </c>
      <c r="P70" s="112">
        <v>0</v>
      </c>
      <c r="Q70" s="107">
        <f t="shared" si="4"/>
        <v>53</v>
      </c>
      <c r="R70" s="141">
        <v>0</v>
      </c>
      <c r="S70" s="112">
        <v>53</v>
      </c>
      <c r="T70" s="141">
        <v>0</v>
      </c>
      <c r="U70" s="112">
        <v>0</v>
      </c>
      <c r="V70" s="144">
        <f t="shared" si="11"/>
        <v>0</v>
      </c>
      <c r="W70" s="141">
        <v>0</v>
      </c>
      <c r="X70" s="112">
        <v>0</v>
      </c>
    </row>
    <row r="71" spans="1:24" s="124" customFormat="1" ht="15" customHeight="1" x14ac:dyDescent="0.25">
      <c r="A71" s="110" t="s">
        <v>161</v>
      </c>
      <c r="B71" s="111" t="s">
        <v>33</v>
      </c>
      <c r="C71" s="140">
        <f t="shared" si="10"/>
        <v>363</v>
      </c>
      <c r="D71" s="107">
        <f t="shared" si="5"/>
        <v>72</v>
      </c>
      <c r="E71" s="141">
        <v>9</v>
      </c>
      <c r="F71" s="142">
        <v>63</v>
      </c>
      <c r="G71" s="143">
        <f t="shared" si="6"/>
        <v>238</v>
      </c>
      <c r="H71" s="141">
        <v>142</v>
      </c>
      <c r="I71" s="112">
        <v>96</v>
      </c>
      <c r="J71" s="107">
        <f t="shared" si="7"/>
        <v>53</v>
      </c>
      <c r="K71" s="141">
        <v>53</v>
      </c>
      <c r="L71" s="112">
        <v>0</v>
      </c>
      <c r="M71" s="112">
        <v>0</v>
      </c>
      <c r="N71" s="139">
        <f t="shared" si="8"/>
        <v>0</v>
      </c>
      <c r="O71" s="141">
        <v>0</v>
      </c>
      <c r="P71" s="112">
        <v>0</v>
      </c>
      <c r="Q71" s="107">
        <f t="shared" si="4"/>
        <v>0</v>
      </c>
      <c r="R71" s="141">
        <v>0</v>
      </c>
      <c r="S71" s="112">
        <v>0</v>
      </c>
      <c r="T71" s="141">
        <v>0</v>
      </c>
      <c r="U71" s="112">
        <v>0</v>
      </c>
      <c r="V71" s="144">
        <f t="shared" si="11"/>
        <v>0</v>
      </c>
      <c r="W71" s="141">
        <v>0</v>
      </c>
      <c r="X71" s="112">
        <v>0</v>
      </c>
    </row>
    <row r="72" spans="1:24" s="124" customFormat="1" ht="15" customHeight="1" x14ac:dyDescent="0.25">
      <c r="A72" s="110" t="s">
        <v>162</v>
      </c>
      <c r="B72" s="111" t="s">
        <v>33</v>
      </c>
      <c r="C72" s="140">
        <f t="shared" si="10"/>
        <v>10</v>
      </c>
      <c r="D72" s="107">
        <f t="shared" si="5"/>
        <v>0</v>
      </c>
      <c r="E72" s="141">
        <v>0</v>
      </c>
      <c r="F72" s="142">
        <v>0</v>
      </c>
      <c r="G72" s="143">
        <f t="shared" si="6"/>
        <v>0</v>
      </c>
      <c r="H72" s="141">
        <v>0</v>
      </c>
      <c r="I72" s="112">
        <v>0</v>
      </c>
      <c r="J72" s="107">
        <f t="shared" si="7"/>
        <v>0</v>
      </c>
      <c r="K72" s="141">
        <v>0</v>
      </c>
      <c r="L72" s="112">
        <v>0</v>
      </c>
      <c r="M72" s="112">
        <v>0</v>
      </c>
      <c r="N72" s="139">
        <f t="shared" si="8"/>
        <v>10</v>
      </c>
      <c r="O72" s="141">
        <v>10</v>
      </c>
      <c r="P72" s="112">
        <v>0</v>
      </c>
      <c r="Q72" s="107">
        <f t="shared" si="4"/>
        <v>0</v>
      </c>
      <c r="R72" s="141">
        <v>0</v>
      </c>
      <c r="S72" s="112">
        <v>0</v>
      </c>
      <c r="T72" s="141">
        <v>0</v>
      </c>
      <c r="U72" s="112">
        <v>0</v>
      </c>
      <c r="V72" s="144">
        <f t="shared" si="11"/>
        <v>0</v>
      </c>
      <c r="W72" s="141">
        <v>0</v>
      </c>
      <c r="X72" s="112">
        <v>0</v>
      </c>
    </row>
    <row r="73" spans="1:24" s="124" customFormat="1" ht="15" customHeight="1" x14ac:dyDescent="0.25">
      <c r="A73" s="110" t="s">
        <v>163</v>
      </c>
      <c r="B73" s="111" t="s">
        <v>33</v>
      </c>
      <c r="C73" s="140">
        <f t="shared" si="10"/>
        <v>558</v>
      </c>
      <c r="D73" s="107">
        <f t="shared" si="5"/>
        <v>153</v>
      </c>
      <c r="E73" s="141">
        <v>75</v>
      </c>
      <c r="F73" s="142">
        <v>78</v>
      </c>
      <c r="G73" s="143">
        <f t="shared" si="6"/>
        <v>153</v>
      </c>
      <c r="H73" s="141">
        <v>93</v>
      </c>
      <c r="I73" s="112">
        <v>60</v>
      </c>
      <c r="J73" s="107">
        <f t="shared" si="7"/>
        <v>45</v>
      </c>
      <c r="K73" s="141">
        <v>45</v>
      </c>
      <c r="L73" s="112">
        <v>0</v>
      </c>
      <c r="M73" s="112">
        <v>0</v>
      </c>
      <c r="N73" s="139">
        <f t="shared" si="8"/>
        <v>46</v>
      </c>
      <c r="O73" s="141">
        <v>46</v>
      </c>
      <c r="P73" s="112">
        <v>0</v>
      </c>
      <c r="Q73" s="107">
        <f t="shared" si="4"/>
        <v>0</v>
      </c>
      <c r="R73" s="141">
        <v>0</v>
      </c>
      <c r="S73" s="112">
        <v>0</v>
      </c>
      <c r="T73" s="141">
        <v>0</v>
      </c>
      <c r="U73" s="112">
        <v>0</v>
      </c>
      <c r="V73" s="144">
        <f t="shared" si="11"/>
        <v>161</v>
      </c>
      <c r="W73" s="141">
        <v>50</v>
      </c>
      <c r="X73" s="112">
        <v>111</v>
      </c>
    </row>
    <row r="74" spans="1:24" s="124" customFormat="1" ht="15" customHeight="1" x14ac:dyDescent="0.25">
      <c r="A74" s="110" t="s">
        <v>164</v>
      </c>
      <c r="B74" s="111" t="s">
        <v>33</v>
      </c>
      <c r="C74" s="140">
        <f t="shared" si="10"/>
        <v>22</v>
      </c>
      <c r="D74" s="107">
        <f t="shared" si="5"/>
        <v>0</v>
      </c>
      <c r="E74" s="141">
        <v>0</v>
      </c>
      <c r="F74" s="142">
        <v>0</v>
      </c>
      <c r="G74" s="143">
        <f t="shared" si="6"/>
        <v>0</v>
      </c>
      <c r="H74" s="141">
        <v>0</v>
      </c>
      <c r="I74" s="112">
        <v>0</v>
      </c>
      <c r="J74" s="107">
        <f t="shared" si="7"/>
        <v>0</v>
      </c>
      <c r="K74" s="141">
        <v>0</v>
      </c>
      <c r="L74" s="112">
        <v>0</v>
      </c>
      <c r="M74" s="112">
        <v>0</v>
      </c>
      <c r="N74" s="139">
        <f t="shared" si="8"/>
        <v>22</v>
      </c>
      <c r="O74" s="141">
        <v>22</v>
      </c>
      <c r="P74" s="112">
        <v>0</v>
      </c>
      <c r="Q74" s="107">
        <f t="shared" si="4"/>
        <v>0</v>
      </c>
      <c r="R74" s="141">
        <v>0</v>
      </c>
      <c r="S74" s="112">
        <v>0</v>
      </c>
      <c r="T74" s="141">
        <v>0</v>
      </c>
      <c r="U74" s="112">
        <v>0</v>
      </c>
      <c r="V74" s="144">
        <f t="shared" si="11"/>
        <v>0</v>
      </c>
      <c r="W74" s="141">
        <v>0</v>
      </c>
      <c r="X74" s="112">
        <v>0</v>
      </c>
    </row>
    <row r="75" spans="1:24" s="124" customFormat="1" ht="15" customHeight="1" x14ac:dyDescent="0.25">
      <c r="A75" s="110" t="s">
        <v>199</v>
      </c>
      <c r="B75" s="111" t="s">
        <v>33</v>
      </c>
      <c r="C75" s="140">
        <f t="shared" si="10"/>
        <v>861</v>
      </c>
      <c r="D75" s="107">
        <f t="shared" si="5"/>
        <v>239</v>
      </c>
      <c r="E75" s="141">
        <v>27</v>
      </c>
      <c r="F75" s="142">
        <v>212</v>
      </c>
      <c r="G75" s="143">
        <f t="shared" si="6"/>
        <v>290</v>
      </c>
      <c r="H75" s="141">
        <v>169</v>
      </c>
      <c r="I75" s="112">
        <v>121</v>
      </c>
      <c r="J75" s="107">
        <f t="shared" si="7"/>
        <v>72</v>
      </c>
      <c r="K75" s="141">
        <v>72</v>
      </c>
      <c r="L75" s="112">
        <v>0</v>
      </c>
      <c r="M75" s="112">
        <v>0</v>
      </c>
      <c r="N75" s="139">
        <f t="shared" si="8"/>
        <v>146</v>
      </c>
      <c r="O75" s="141">
        <v>146</v>
      </c>
      <c r="P75" s="112">
        <v>0</v>
      </c>
      <c r="Q75" s="107">
        <f t="shared" si="4"/>
        <v>93</v>
      </c>
      <c r="R75" s="141">
        <v>0</v>
      </c>
      <c r="S75" s="112">
        <v>93</v>
      </c>
      <c r="T75" s="141">
        <v>0</v>
      </c>
      <c r="U75" s="112">
        <v>0</v>
      </c>
      <c r="V75" s="144">
        <f t="shared" si="11"/>
        <v>21</v>
      </c>
      <c r="W75" s="141">
        <v>0</v>
      </c>
      <c r="X75" s="112">
        <v>21</v>
      </c>
    </row>
    <row r="76" spans="1:24" s="124" customFormat="1" ht="15" customHeight="1" x14ac:dyDescent="0.25">
      <c r="A76" s="110" t="s">
        <v>166</v>
      </c>
      <c r="B76" s="111" t="s">
        <v>33</v>
      </c>
      <c r="C76" s="140">
        <f t="shared" si="10"/>
        <v>65</v>
      </c>
      <c r="D76" s="107">
        <f t="shared" si="5"/>
        <v>9</v>
      </c>
      <c r="E76" s="141">
        <v>8</v>
      </c>
      <c r="F76" s="142">
        <v>1</v>
      </c>
      <c r="G76" s="143">
        <f t="shared" si="6"/>
        <v>0</v>
      </c>
      <c r="H76" s="141">
        <v>0</v>
      </c>
      <c r="I76" s="112">
        <v>0</v>
      </c>
      <c r="J76" s="107">
        <f t="shared" si="7"/>
        <v>0</v>
      </c>
      <c r="K76" s="141">
        <v>0</v>
      </c>
      <c r="L76" s="112">
        <v>0</v>
      </c>
      <c r="M76" s="112">
        <v>0</v>
      </c>
      <c r="N76" s="139">
        <f t="shared" si="8"/>
        <v>56</v>
      </c>
      <c r="O76" s="141">
        <v>56</v>
      </c>
      <c r="P76" s="112">
        <v>0</v>
      </c>
      <c r="Q76" s="107">
        <f t="shared" si="4"/>
        <v>0</v>
      </c>
      <c r="R76" s="141">
        <v>0</v>
      </c>
      <c r="S76" s="112">
        <v>0</v>
      </c>
      <c r="T76" s="141">
        <v>0</v>
      </c>
      <c r="U76" s="112">
        <v>0</v>
      </c>
      <c r="V76" s="144">
        <f t="shared" si="11"/>
        <v>0</v>
      </c>
      <c r="W76" s="141">
        <v>0</v>
      </c>
      <c r="X76" s="112">
        <v>0</v>
      </c>
    </row>
    <row r="77" spans="1:24" s="124" customFormat="1" ht="15" customHeight="1" x14ac:dyDescent="0.25">
      <c r="A77" s="110" t="s">
        <v>200</v>
      </c>
      <c r="B77" s="111" t="s">
        <v>33</v>
      </c>
      <c r="C77" s="140">
        <f t="shared" si="10"/>
        <v>576</v>
      </c>
      <c r="D77" s="107">
        <f t="shared" si="5"/>
        <v>118</v>
      </c>
      <c r="E77" s="141">
        <v>53</v>
      </c>
      <c r="F77" s="142">
        <v>65</v>
      </c>
      <c r="G77" s="143">
        <f t="shared" si="6"/>
        <v>292</v>
      </c>
      <c r="H77" s="141">
        <v>173</v>
      </c>
      <c r="I77" s="112">
        <v>119</v>
      </c>
      <c r="J77" s="107">
        <f t="shared" si="7"/>
        <v>86</v>
      </c>
      <c r="K77" s="141">
        <v>86</v>
      </c>
      <c r="L77" s="112">
        <v>0</v>
      </c>
      <c r="M77" s="112">
        <v>0</v>
      </c>
      <c r="N77" s="139">
        <f t="shared" si="8"/>
        <v>80</v>
      </c>
      <c r="O77" s="141">
        <v>80</v>
      </c>
      <c r="P77" s="112">
        <v>0</v>
      </c>
      <c r="Q77" s="107">
        <f t="shared" si="4"/>
        <v>0</v>
      </c>
      <c r="R77" s="141">
        <v>0</v>
      </c>
      <c r="S77" s="112">
        <v>0</v>
      </c>
      <c r="T77" s="141">
        <v>0</v>
      </c>
      <c r="U77" s="112">
        <v>0</v>
      </c>
      <c r="V77" s="144">
        <f t="shared" si="11"/>
        <v>0</v>
      </c>
      <c r="W77" s="141">
        <v>0</v>
      </c>
      <c r="X77" s="112">
        <v>0</v>
      </c>
    </row>
    <row r="78" spans="1:24" s="124" customFormat="1" ht="15" customHeight="1" x14ac:dyDescent="0.25">
      <c r="A78" s="110" t="s">
        <v>200</v>
      </c>
      <c r="B78" s="111" t="s">
        <v>34</v>
      </c>
      <c r="C78" s="140">
        <f t="shared" si="10"/>
        <v>54</v>
      </c>
      <c r="D78" s="107">
        <f t="shared" si="5"/>
        <v>0</v>
      </c>
      <c r="E78" s="141">
        <v>0</v>
      </c>
      <c r="F78" s="142">
        <v>0</v>
      </c>
      <c r="G78" s="143">
        <f t="shared" si="6"/>
        <v>54</v>
      </c>
      <c r="H78" s="141">
        <v>0</v>
      </c>
      <c r="I78" s="112">
        <v>54</v>
      </c>
      <c r="J78" s="107">
        <f t="shared" si="7"/>
        <v>0</v>
      </c>
      <c r="K78" s="141">
        <v>0</v>
      </c>
      <c r="L78" s="112">
        <v>0</v>
      </c>
      <c r="M78" s="112">
        <v>0</v>
      </c>
      <c r="N78" s="139">
        <f t="shared" si="8"/>
        <v>0</v>
      </c>
      <c r="O78" s="141">
        <v>0</v>
      </c>
      <c r="P78" s="112">
        <v>0</v>
      </c>
      <c r="Q78" s="145">
        <f t="shared" si="4"/>
        <v>0</v>
      </c>
      <c r="R78" s="141">
        <v>0</v>
      </c>
      <c r="S78" s="112">
        <v>0</v>
      </c>
      <c r="T78" s="141">
        <v>0</v>
      </c>
      <c r="U78" s="112">
        <v>0</v>
      </c>
      <c r="V78" s="144">
        <f t="shared" si="11"/>
        <v>0</v>
      </c>
      <c r="W78" s="141">
        <v>0</v>
      </c>
      <c r="X78" s="112">
        <v>0</v>
      </c>
    </row>
    <row r="79" spans="1:24" s="124" customFormat="1" ht="15" customHeight="1" x14ac:dyDescent="0.25">
      <c r="A79" s="110" t="s">
        <v>168</v>
      </c>
      <c r="B79" s="111" t="s">
        <v>33</v>
      </c>
      <c r="C79" s="140">
        <f t="shared" si="10"/>
        <v>197</v>
      </c>
      <c r="D79" s="107">
        <f t="shared" si="5"/>
        <v>74</v>
      </c>
      <c r="E79" s="141">
        <v>0</v>
      </c>
      <c r="F79" s="142">
        <v>74</v>
      </c>
      <c r="G79" s="143">
        <f t="shared" si="6"/>
        <v>97</v>
      </c>
      <c r="H79" s="141">
        <v>69</v>
      </c>
      <c r="I79" s="112">
        <v>28</v>
      </c>
      <c r="J79" s="107">
        <f t="shared" si="7"/>
        <v>0</v>
      </c>
      <c r="K79" s="141">
        <v>0</v>
      </c>
      <c r="L79" s="112">
        <v>0</v>
      </c>
      <c r="M79" s="112">
        <v>0</v>
      </c>
      <c r="N79" s="139">
        <f t="shared" si="8"/>
        <v>26</v>
      </c>
      <c r="O79" s="141">
        <v>26</v>
      </c>
      <c r="P79" s="112">
        <v>0</v>
      </c>
      <c r="Q79" s="145">
        <f>SUM(R79:U79)</f>
        <v>0</v>
      </c>
      <c r="R79" s="141">
        <v>0</v>
      </c>
      <c r="S79" s="112">
        <v>0</v>
      </c>
      <c r="T79" s="141">
        <v>0</v>
      </c>
      <c r="U79" s="112">
        <v>0</v>
      </c>
      <c r="V79" s="144">
        <f t="shared" si="11"/>
        <v>0</v>
      </c>
      <c r="W79" s="141">
        <v>0</v>
      </c>
      <c r="X79" s="112">
        <v>0</v>
      </c>
    </row>
    <row r="80" spans="1:24" s="124" customFormat="1" ht="15" customHeight="1" x14ac:dyDescent="0.25">
      <c r="A80" s="110" t="s">
        <v>169</v>
      </c>
      <c r="B80" s="111" t="s">
        <v>33</v>
      </c>
      <c r="C80" s="140">
        <f t="shared" si="10"/>
        <v>22</v>
      </c>
      <c r="D80" s="107">
        <f t="shared" si="5"/>
        <v>0</v>
      </c>
      <c r="E80" s="141">
        <v>0</v>
      </c>
      <c r="F80" s="142">
        <v>0</v>
      </c>
      <c r="G80" s="143">
        <f t="shared" si="6"/>
        <v>0</v>
      </c>
      <c r="H80" s="141">
        <v>0</v>
      </c>
      <c r="I80" s="112">
        <v>0</v>
      </c>
      <c r="J80" s="107">
        <f t="shared" si="7"/>
        <v>0</v>
      </c>
      <c r="K80" s="141">
        <v>0</v>
      </c>
      <c r="L80" s="112">
        <v>0</v>
      </c>
      <c r="M80" s="112">
        <v>0</v>
      </c>
      <c r="N80" s="139">
        <f t="shared" si="8"/>
        <v>22</v>
      </c>
      <c r="O80" s="141">
        <v>22</v>
      </c>
      <c r="P80" s="112">
        <v>0</v>
      </c>
      <c r="Q80" s="145">
        <f>SUM(R80:U80)</f>
        <v>0</v>
      </c>
      <c r="R80" s="141">
        <v>0</v>
      </c>
      <c r="S80" s="112">
        <v>0</v>
      </c>
      <c r="T80" s="141">
        <v>0</v>
      </c>
      <c r="U80" s="112">
        <v>0</v>
      </c>
      <c r="V80" s="144">
        <f t="shared" si="11"/>
        <v>0</v>
      </c>
      <c r="W80" s="141">
        <v>0</v>
      </c>
      <c r="X80" s="112">
        <v>0</v>
      </c>
    </row>
    <row r="81" spans="1:24" s="124" customFormat="1" ht="15" customHeight="1" x14ac:dyDescent="0.25">
      <c r="A81" s="110" t="s">
        <v>204</v>
      </c>
      <c r="B81" s="111" t="s">
        <v>33</v>
      </c>
      <c r="C81" s="140">
        <f t="shared" si="10"/>
        <v>2</v>
      </c>
      <c r="D81" s="107">
        <f t="shared" si="5"/>
        <v>0</v>
      </c>
      <c r="E81" s="141">
        <v>0</v>
      </c>
      <c r="F81" s="142">
        <v>0</v>
      </c>
      <c r="G81" s="143">
        <f t="shared" si="6"/>
        <v>0</v>
      </c>
      <c r="H81" s="141">
        <v>0</v>
      </c>
      <c r="I81" s="112">
        <v>0</v>
      </c>
      <c r="J81" s="107">
        <f t="shared" si="7"/>
        <v>0</v>
      </c>
      <c r="K81" s="141">
        <v>0</v>
      </c>
      <c r="L81" s="112">
        <v>0</v>
      </c>
      <c r="M81" s="112">
        <v>0</v>
      </c>
      <c r="N81" s="139">
        <f t="shared" si="8"/>
        <v>2</v>
      </c>
      <c r="O81" s="141">
        <v>2</v>
      </c>
      <c r="P81" s="112">
        <v>0</v>
      </c>
      <c r="Q81" s="145">
        <f>SUM(R81:U81)</f>
        <v>0</v>
      </c>
      <c r="R81" s="141">
        <v>0</v>
      </c>
      <c r="S81" s="112">
        <v>0</v>
      </c>
      <c r="T81" s="141">
        <v>0</v>
      </c>
      <c r="U81" s="112">
        <v>0</v>
      </c>
      <c r="V81" s="144">
        <f t="shared" si="11"/>
        <v>0</v>
      </c>
      <c r="W81" s="141">
        <v>0</v>
      </c>
      <c r="X81" s="112">
        <v>0</v>
      </c>
    </row>
    <row r="82" spans="1:24" s="124" customFormat="1" ht="15" customHeight="1" x14ac:dyDescent="0.25">
      <c r="A82" s="110" t="s">
        <v>201</v>
      </c>
      <c r="B82" s="111" t="s">
        <v>33</v>
      </c>
      <c r="C82" s="140">
        <f t="shared" si="10"/>
        <v>5346</v>
      </c>
      <c r="D82" s="107">
        <f>SUM(E82:F82)</f>
        <v>1106</v>
      </c>
      <c r="E82" s="141">
        <v>423</v>
      </c>
      <c r="F82" s="142">
        <v>683</v>
      </c>
      <c r="G82" s="143">
        <f>SUM(H82:I82)</f>
        <v>2010</v>
      </c>
      <c r="H82" s="141">
        <v>1181</v>
      </c>
      <c r="I82" s="112">
        <v>829</v>
      </c>
      <c r="J82" s="107">
        <f>SUM(K82:M82)</f>
        <v>556</v>
      </c>
      <c r="K82" s="141">
        <v>556</v>
      </c>
      <c r="L82" s="112">
        <v>0</v>
      </c>
      <c r="M82" s="112">
        <v>0</v>
      </c>
      <c r="N82" s="139">
        <f>SUM(O82:P82)</f>
        <v>303</v>
      </c>
      <c r="O82" s="141">
        <v>303</v>
      </c>
      <c r="P82" s="112">
        <v>0</v>
      </c>
      <c r="Q82" s="145">
        <f>SUM(R82:U82)</f>
        <v>672</v>
      </c>
      <c r="R82" s="141">
        <v>120</v>
      </c>
      <c r="S82" s="112">
        <v>552</v>
      </c>
      <c r="T82" s="141">
        <v>0</v>
      </c>
      <c r="U82" s="112">
        <v>0</v>
      </c>
      <c r="V82" s="144">
        <f t="shared" si="11"/>
        <v>699</v>
      </c>
      <c r="W82" s="141">
        <v>267</v>
      </c>
      <c r="X82" s="112">
        <v>432</v>
      </c>
    </row>
    <row r="83" spans="1:24" ht="13.5" customHeight="1" x14ac:dyDescent="0.2"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</row>
    <row r="84" spans="1:24" ht="13.5" customHeight="1" x14ac:dyDescent="0.2">
      <c r="A84" s="58" t="s">
        <v>37</v>
      </c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</row>
    <row r="85" spans="1:24" ht="13.5" customHeight="1" x14ac:dyDescent="0.2">
      <c r="A85" s="59" t="s">
        <v>109</v>
      </c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</row>
    <row r="86" spans="1:24" ht="13.5" customHeight="1" x14ac:dyDescent="0.2">
      <c r="A86" s="58" t="s">
        <v>208</v>
      </c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</row>
    <row r="87" spans="1:24" ht="13.5" customHeight="1" x14ac:dyDescent="0.2"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</row>
    <row r="88" spans="1:24" ht="13.5" customHeight="1" x14ac:dyDescent="0.2"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</row>
    <row r="89" spans="1:24" ht="13.5" customHeight="1" x14ac:dyDescent="0.2">
      <c r="C89" s="148"/>
      <c r="D89" s="148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</row>
    <row r="90" spans="1:24" ht="13.5" customHeight="1" x14ac:dyDescent="0.2">
      <c r="C90" s="148"/>
      <c r="D90" s="148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</row>
    <row r="91" spans="1:24" ht="13.5" customHeight="1" x14ac:dyDescent="0.2">
      <c r="C91" s="148"/>
      <c r="D91" s="148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</row>
    <row r="92" spans="1:24" ht="13.5" customHeight="1" x14ac:dyDescent="0.2">
      <c r="C92" s="148"/>
      <c r="D92" s="148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</row>
    <row r="93" spans="1:24" ht="13.5" customHeight="1" x14ac:dyDescent="0.2">
      <c r="C93" s="148"/>
      <c r="D93" s="148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</row>
    <row r="94" spans="1:24" ht="13.5" customHeight="1" x14ac:dyDescent="0.2">
      <c r="C94" s="148"/>
      <c r="D94" s="148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</row>
    <row r="95" spans="1:24" ht="13.5" customHeight="1" x14ac:dyDescent="0.2">
      <c r="C95" s="148"/>
      <c r="D95" s="148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</row>
    <row r="96" spans="1:24" ht="13.5" customHeight="1" x14ac:dyDescent="0.2">
      <c r="C96" s="148"/>
      <c r="D96" s="148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</row>
    <row r="97" spans="3:24" ht="13.5" customHeight="1" x14ac:dyDescent="0.2">
      <c r="C97" s="148"/>
      <c r="D97" s="148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</row>
    <row r="98" spans="3:24" ht="13.5" customHeight="1" x14ac:dyDescent="0.2">
      <c r="C98" s="148"/>
      <c r="D98" s="148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</row>
    <row r="99" spans="3:24" ht="13.5" customHeight="1" x14ac:dyDescent="0.2">
      <c r="C99" s="148"/>
      <c r="D99" s="148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</row>
    <row r="100" spans="3:24" ht="13.5" customHeight="1" x14ac:dyDescent="0.2">
      <c r="C100" s="148"/>
      <c r="D100" s="148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</row>
    <row r="101" spans="3:24" ht="13.5" customHeight="1" x14ac:dyDescent="0.2">
      <c r="C101" s="148"/>
      <c r="D101" s="148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</row>
    <row r="102" spans="3:24" ht="13.5" customHeight="1" x14ac:dyDescent="0.2">
      <c r="C102" s="148"/>
      <c r="D102" s="148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</row>
    <row r="103" spans="3:24" ht="13.5" customHeight="1" x14ac:dyDescent="0.2">
      <c r="C103" s="148"/>
      <c r="D103" s="148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</row>
    <row r="104" spans="3:24" ht="13.5" customHeight="1" x14ac:dyDescent="0.2">
      <c r="C104" s="148"/>
      <c r="D104" s="148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</row>
    <row r="105" spans="3:24" ht="13.5" customHeight="1" x14ac:dyDescent="0.2">
      <c r="C105" s="148"/>
      <c r="D105" s="148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</row>
    <row r="106" spans="3:24" ht="13.5" customHeight="1" x14ac:dyDescent="0.2">
      <c r="C106" s="148"/>
      <c r="D106" s="148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9"/>
      <c r="W106" s="149"/>
      <c r="X106" s="149"/>
    </row>
    <row r="107" spans="3:24" ht="13.5" customHeight="1" x14ac:dyDescent="0.2">
      <c r="C107" s="148"/>
      <c r="D107" s="148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</row>
    <row r="108" spans="3:24" ht="13.5" customHeight="1" x14ac:dyDescent="0.2">
      <c r="C108" s="148"/>
      <c r="D108" s="148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</row>
    <row r="109" spans="3:24" ht="13.5" customHeight="1" x14ac:dyDescent="0.2">
      <c r="C109" s="148"/>
      <c r="D109" s="148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</row>
    <row r="110" spans="3:24" ht="13.5" customHeight="1" x14ac:dyDescent="0.2">
      <c r="C110" s="148"/>
      <c r="D110" s="148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</row>
    <row r="111" spans="3:24" ht="13.5" customHeight="1" x14ac:dyDescent="0.2">
      <c r="C111" s="148"/>
      <c r="D111" s="148"/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</row>
    <row r="112" spans="3:24" ht="13.5" customHeight="1" x14ac:dyDescent="0.2">
      <c r="C112" s="148"/>
      <c r="D112" s="148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</row>
    <row r="113" spans="3:24" ht="13.5" customHeight="1" x14ac:dyDescent="0.2">
      <c r="C113" s="148"/>
      <c r="D113" s="148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</row>
    <row r="114" spans="3:24" ht="13.5" customHeight="1" x14ac:dyDescent="0.2">
      <c r="C114" s="148"/>
      <c r="D114" s="148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</row>
    <row r="115" spans="3:24" ht="13.5" customHeight="1" x14ac:dyDescent="0.2">
      <c r="C115" s="148"/>
      <c r="D115" s="148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</row>
    <row r="116" spans="3:24" ht="13.5" customHeight="1" x14ac:dyDescent="0.2">
      <c r="C116" s="148"/>
      <c r="D116" s="148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</row>
    <row r="117" spans="3:24" ht="13.5" customHeight="1" x14ac:dyDescent="0.2">
      <c r="C117" s="148"/>
      <c r="D117" s="148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</row>
    <row r="118" spans="3:24" ht="13.5" customHeight="1" x14ac:dyDescent="0.2">
      <c r="C118" s="148"/>
      <c r="D118" s="148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</row>
    <row r="119" spans="3:24" ht="13.5" customHeight="1" x14ac:dyDescent="0.2">
      <c r="C119" s="148"/>
      <c r="D119" s="148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  <c r="W119" s="149"/>
      <c r="X119" s="149"/>
    </row>
    <row r="120" spans="3:24" ht="13.5" customHeight="1" x14ac:dyDescent="0.2">
      <c r="C120" s="148"/>
      <c r="D120" s="148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</row>
    <row r="121" spans="3:24" ht="13.5" customHeight="1" x14ac:dyDescent="0.2">
      <c r="C121" s="148"/>
      <c r="D121" s="148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</row>
    <row r="122" spans="3:24" ht="13.5" customHeight="1" x14ac:dyDescent="0.2">
      <c r="C122" s="148"/>
      <c r="D122" s="148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</row>
    <row r="123" spans="3:24" ht="13.5" customHeight="1" x14ac:dyDescent="0.2">
      <c r="C123" s="148"/>
      <c r="D123" s="148"/>
      <c r="E123" s="149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149"/>
      <c r="W123" s="149"/>
      <c r="X123" s="149"/>
    </row>
    <row r="124" spans="3:24" ht="13.5" customHeight="1" x14ac:dyDescent="0.2">
      <c r="C124" s="148"/>
      <c r="D124" s="148"/>
      <c r="E124" s="149"/>
      <c r="F124" s="149"/>
      <c r="G124" s="14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  <c r="W124" s="149"/>
      <c r="X124" s="149"/>
    </row>
    <row r="125" spans="3:24" ht="13.5" customHeight="1" x14ac:dyDescent="0.2">
      <c r="C125" s="148"/>
      <c r="D125" s="148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</row>
    <row r="126" spans="3:24" ht="13.5" customHeight="1" x14ac:dyDescent="0.2">
      <c r="C126" s="148"/>
      <c r="D126" s="148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</row>
    <row r="127" spans="3:24" ht="13.5" customHeight="1" x14ac:dyDescent="0.2">
      <c r="C127" s="148"/>
      <c r="D127" s="148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</row>
    <row r="128" spans="3:24" ht="13.5" customHeight="1" x14ac:dyDescent="0.2">
      <c r="C128" s="148"/>
      <c r="D128" s="148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</row>
    <row r="129" spans="3:24" ht="13.5" customHeight="1" x14ac:dyDescent="0.2">
      <c r="C129" s="148"/>
      <c r="D129" s="148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</row>
    <row r="130" spans="3:24" ht="13.5" customHeight="1" x14ac:dyDescent="0.2">
      <c r="C130" s="148"/>
      <c r="D130" s="148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</row>
    <row r="131" spans="3:24" ht="13.5" customHeight="1" x14ac:dyDescent="0.2">
      <c r="C131" s="148"/>
      <c r="D131" s="148"/>
      <c r="E131" s="149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/>
      <c r="S131" s="149"/>
      <c r="T131" s="149"/>
      <c r="U131" s="149"/>
      <c r="V131" s="149"/>
      <c r="W131" s="149"/>
      <c r="X131" s="149"/>
    </row>
    <row r="132" spans="3:24" ht="13.5" customHeight="1" x14ac:dyDescent="0.2">
      <c r="C132" s="148"/>
      <c r="D132" s="148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9"/>
      <c r="U132" s="149"/>
      <c r="V132" s="149"/>
      <c r="W132" s="149"/>
      <c r="X132" s="149"/>
    </row>
    <row r="133" spans="3:24" ht="13.5" customHeight="1" x14ac:dyDescent="0.2">
      <c r="C133" s="148"/>
      <c r="D133" s="148"/>
      <c r="E133" s="149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</row>
    <row r="134" spans="3:24" ht="13.5" customHeight="1" x14ac:dyDescent="0.2">
      <c r="C134" s="148"/>
      <c r="D134" s="148"/>
      <c r="E134" s="149"/>
      <c r="F134" s="149"/>
      <c r="G134" s="149"/>
      <c r="H134" s="149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49"/>
      <c r="U134" s="149"/>
      <c r="V134" s="149"/>
      <c r="W134" s="149"/>
      <c r="X134" s="149"/>
    </row>
    <row r="135" spans="3:24" ht="13.5" customHeight="1" x14ac:dyDescent="0.2">
      <c r="C135" s="148"/>
      <c r="D135" s="148"/>
      <c r="E135" s="149"/>
      <c r="F135" s="149"/>
      <c r="G135" s="149"/>
      <c r="H135" s="149"/>
      <c r="I135" s="149"/>
      <c r="J135" s="149"/>
      <c r="K135" s="149"/>
      <c r="L135" s="149"/>
      <c r="M135" s="149"/>
      <c r="N135" s="149"/>
      <c r="O135" s="149"/>
      <c r="P135" s="149"/>
      <c r="Q135" s="149"/>
      <c r="R135" s="149"/>
      <c r="S135" s="149"/>
      <c r="T135" s="149"/>
      <c r="U135" s="149"/>
      <c r="V135" s="149"/>
      <c r="W135" s="149"/>
      <c r="X135" s="149"/>
    </row>
    <row r="136" spans="3:24" ht="13.5" customHeight="1" x14ac:dyDescent="0.2">
      <c r="C136" s="148"/>
      <c r="D136" s="148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  <c r="X136" s="149"/>
    </row>
    <row r="137" spans="3:24" ht="13.5" customHeight="1" x14ac:dyDescent="0.2">
      <c r="C137" s="148"/>
      <c r="D137" s="148"/>
      <c r="E137" s="149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49"/>
      <c r="U137" s="149"/>
      <c r="V137" s="149"/>
      <c r="W137" s="149"/>
      <c r="X137" s="149"/>
    </row>
    <row r="138" spans="3:24" ht="13.5" customHeight="1" x14ac:dyDescent="0.2">
      <c r="C138" s="148"/>
      <c r="D138" s="148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</row>
    <row r="139" spans="3:24" ht="13.5" customHeight="1" x14ac:dyDescent="0.2">
      <c r="C139" s="148"/>
      <c r="D139" s="148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</row>
    <row r="140" spans="3:24" ht="13.5" customHeight="1" x14ac:dyDescent="0.2">
      <c r="C140" s="148"/>
      <c r="D140" s="148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</row>
    <row r="141" spans="3:24" ht="13.5" customHeight="1" x14ac:dyDescent="0.2">
      <c r="C141" s="148"/>
      <c r="D141" s="148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</row>
    <row r="142" spans="3:24" ht="13.5" customHeight="1" x14ac:dyDescent="0.2">
      <c r="C142" s="148"/>
      <c r="D142" s="148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</row>
    <row r="143" spans="3:24" ht="13.5" customHeight="1" x14ac:dyDescent="0.2">
      <c r="C143" s="148"/>
      <c r="D143" s="148"/>
      <c r="E143" s="149"/>
      <c r="F143" s="149"/>
      <c r="G143" s="149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</row>
    <row r="144" spans="3:24" ht="13.5" customHeight="1" x14ac:dyDescent="0.2">
      <c r="C144" s="148"/>
      <c r="D144" s="148"/>
      <c r="E144" s="149"/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  <c r="V144" s="149"/>
      <c r="W144" s="149"/>
      <c r="X144" s="149"/>
    </row>
    <row r="145" spans="3:24" ht="13.5" customHeight="1" x14ac:dyDescent="0.2">
      <c r="C145" s="148"/>
      <c r="D145" s="148"/>
      <c r="E145" s="149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  <c r="V145" s="149"/>
      <c r="W145" s="149"/>
      <c r="X145" s="149"/>
    </row>
    <row r="146" spans="3:24" ht="13.5" customHeight="1" x14ac:dyDescent="0.2">
      <c r="C146" s="148"/>
      <c r="D146" s="148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  <c r="X146" s="149"/>
    </row>
    <row r="147" spans="3:24" ht="13.5" customHeight="1" x14ac:dyDescent="0.2">
      <c r="C147" s="148"/>
      <c r="D147" s="148"/>
      <c r="E147" s="149"/>
      <c r="F147" s="149"/>
      <c r="G147" s="149"/>
      <c r="H147" s="149"/>
      <c r="I147" s="149"/>
      <c r="J147" s="149"/>
      <c r="K147" s="149"/>
      <c r="L147" s="149"/>
      <c r="M147" s="149"/>
      <c r="N147" s="149"/>
      <c r="O147" s="149"/>
      <c r="P147" s="149"/>
      <c r="Q147" s="149"/>
      <c r="R147" s="149"/>
      <c r="S147" s="149"/>
      <c r="T147" s="149"/>
      <c r="U147" s="149"/>
      <c r="V147" s="149"/>
      <c r="W147" s="149"/>
      <c r="X147" s="149"/>
    </row>
    <row r="148" spans="3:24" ht="13.5" customHeight="1" x14ac:dyDescent="0.2">
      <c r="C148" s="148"/>
      <c r="D148" s="148"/>
      <c r="E148" s="149"/>
      <c r="F148" s="149"/>
      <c r="G148" s="149"/>
      <c r="H148" s="149"/>
      <c r="I148" s="149"/>
      <c r="J148" s="149"/>
      <c r="K148" s="149"/>
      <c r="L148" s="149"/>
      <c r="M148" s="149"/>
      <c r="N148" s="149"/>
      <c r="O148" s="149"/>
      <c r="P148" s="149"/>
      <c r="Q148" s="149"/>
      <c r="R148" s="149"/>
      <c r="S148" s="149"/>
      <c r="T148" s="149"/>
      <c r="U148" s="149"/>
      <c r="V148" s="149"/>
      <c r="W148" s="149"/>
      <c r="X148" s="149"/>
    </row>
    <row r="149" spans="3:24" ht="13.5" customHeight="1" x14ac:dyDescent="0.2">
      <c r="C149" s="148"/>
      <c r="D149" s="148"/>
      <c r="E149" s="149"/>
      <c r="F149" s="149"/>
      <c r="G149" s="149"/>
      <c r="H149" s="149"/>
      <c r="I149" s="149"/>
      <c r="J149" s="149"/>
      <c r="K149" s="149"/>
      <c r="L149" s="149"/>
      <c r="M149" s="149"/>
      <c r="N149" s="149"/>
      <c r="O149" s="149"/>
      <c r="P149" s="149"/>
      <c r="Q149" s="149"/>
      <c r="R149" s="149"/>
      <c r="S149" s="149"/>
      <c r="T149" s="149"/>
      <c r="U149" s="149"/>
      <c r="V149" s="149"/>
      <c r="W149" s="149"/>
      <c r="X149" s="149"/>
    </row>
    <row r="150" spans="3:24" ht="13.5" customHeight="1" x14ac:dyDescent="0.2">
      <c r="C150" s="148"/>
      <c r="D150" s="148"/>
      <c r="E150" s="149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149"/>
    </row>
    <row r="151" spans="3:24" ht="13.5" customHeight="1" x14ac:dyDescent="0.2">
      <c r="C151" s="148"/>
      <c r="D151" s="148"/>
      <c r="E151" s="149"/>
      <c r="F151" s="149"/>
      <c r="G151" s="149"/>
      <c r="H151" s="149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49"/>
      <c r="W151" s="149"/>
      <c r="X151" s="149"/>
    </row>
    <row r="152" spans="3:24" ht="13.5" customHeight="1" x14ac:dyDescent="0.2">
      <c r="C152" s="148"/>
      <c r="D152" s="148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</row>
    <row r="153" spans="3:24" ht="13.5" customHeight="1" x14ac:dyDescent="0.2">
      <c r="C153" s="148"/>
      <c r="D153" s="148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</row>
    <row r="154" spans="3:24" ht="13.5" customHeight="1" x14ac:dyDescent="0.2">
      <c r="C154" s="148"/>
      <c r="D154" s="148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9"/>
      <c r="U154" s="149"/>
      <c r="V154" s="149"/>
      <c r="W154" s="149"/>
      <c r="X154" s="149"/>
    </row>
    <row r="155" spans="3:24" ht="13.5" customHeight="1" x14ac:dyDescent="0.2">
      <c r="C155" s="148"/>
      <c r="D155" s="148"/>
      <c r="E155" s="149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49"/>
      <c r="W155" s="149"/>
      <c r="X155" s="149"/>
    </row>
    <row r="156" spans="3:24" ht="13.5" customHeight="1" x14ac:dyDescent="0.2">
      <c r="C156" s="148"/>
      <c r="D156" s="148"/>
      <c r="E156" s="149"/>
      <c r="F156" s="149"/>
      <c r="G156" s="149"/>
      <c r="H156" s="149"/>
      <c r="I156" s="149"/>
      <c r="J156" s="149"/>
      <c r="K156" s="149"/>
      <c r="L156" s="149"/>
      <c r="M156" s="149"/>
      <c r="N156" s="149"/>
      <c r="O156" s="149"/>
      <c r="P156" s="149"/>
      <c r="Q156" s="149"/>
      <c r="R156" s="149"/>
      <c r="S156" s="149"/>
      <c r="T156" s="149"/>
      <c r="U156" s="149"/>
      <c r="V156" s="149"/>
      <c r="W156" s="149"/>
      <c r="X156" s="149"/>
    </row>
    <row r="157" spans="3:24" ht="13.5" customHeight="1" x14ac:dyDescent="0.2">
      <c r="C157" s="148"/>
      <c r="D157" s="148"/>
      <c r="E157" s="149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9"/>
      <c r="W157" s="149"/>
      <c r="X157" s="149"/>
    </row>
    <row r="158" spans="3:24" ht="13.5" customHeight="1" x14ac:dyDescent="0.2">
      <c r="C158" s="148"/>
      <c r="D158" s="148"/>
      <c r="E158" s="149"/>
      <c r="F158" s="149"/>
      <c r="G158" s="149"/>
      <c r="H158" s="149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  <c r="S158" s="149"/>
      <c r="T158" s="149"/>
      <c r="U158" s="149"/>
      <c r="V158" s="149"/>
      <c r="W158" s="149"/>
      <c r="X158" s="149"/>
    </row>
    <row r="159" spans="3:24" ht="13.5" customHeight="1" x14ac:dyDescent="0.2">
      <c r="C159" s="148"/>
      <c r="D159" s="148"/>
      <c r="E159" s="149"/>
      <c r="F159" s="149"/>
      <c r="G159" s="149"/>
      <c r="H159" s="149"/>
      <c r="I159" s="149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49"/>
      <c r="U159" s="149"/>
      <c r="V159" s="149"/>
      <c r="W159" s="149"/>
      <c r="X159" s="149"/>
    </row>
    <row r="160" spans="3:24" ht="13.5" customHeight="1" x14ac:dyDescent="0.2">
      <c r="C160" s="148"/>
      <c r="D160" s="148"/>
      <c r="E160" s="149"/>
      <c r="F160" s="149"/>
      <c r="G160" s="149"/>
      <c r="H160" s="149"/>
      <c r="I160" s="149"/>
      <c r="J160" s="149"/>
      <c r="K160" s="149"/>
      <c r="L160" s="149"/>
      <c r="M160" s="149"/>
      <c r="N160" s="149"/>
      <c r="O160" s="149"/>
      <c r="P160" s="149"/>
      <c r="Q160" s="149"/>
      <c r="R160" s="149"/>
      <c r="S160" s="149"/>
      <c r="T160" s="149"/>
      <c r="U160" s="149"/>
      <c r="V160" s="149"/>
      <c r="W160" s="149"/>
      <c r="X160" s="149"/>
    </row>
    <row r="161" spans="3:24" ht="13.5" customHeight="1" x14ac:dyDescent="0.2">
      <c r="C161" s="148"/>
      <c r="D161" s="148"/>
      <c r="E161" s="149"/>
      <c r="F161" s="149"/>
      <c r="G161" s="149"/>
      <c r="H161" s="149"/>
      <c r="I161" s="149"/>
      <c r="J161" s="149"/>
      <c r="K161" s="149"/>
      <c r="L161" s="149"/>
      <c r="M161" s="149"/>
      <c r="N161" s="149"/>
      <c r="O161" s="149"/>
      <c r="P161" s="149"/>
      <c r="Q161" s="149"/>
      <c r="R161" s="149"/>
      <c r="S161" s="149"/>
      <c r="T161" s="149"/>
      <c r="U161" s="149"/>
      <c r="V161" s="149"/>
      <c r="W161" s="149"/>
      <c r="X161" s="149"/>
    </row>
    <row r="162" spans="3:24" ht="13.5" customHeight="1" x14ac:dyDescent="0.2">
      <c r="C162" s="148"/>
      <c r="D162" s="148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  <c r="V162" s="149"/>
      <c r="W162" s="149"/>
      <c r="X162" s="149"/>
    </row>
    <row r="163" spans="3:24" ht="13.5" customHeight="1" x14ac:dyDescent="0.2">
      <c r="C163" s="148"/>
      <c r="D163" s="148"/>
      <c r="E163" s="149"/>
      <c r="F163" s="149"/>
      <c r="G163" s="149"/>
      <c r="H163" s="149"/>
      <c r="I163" s="149"/>
      <c r="J163" s="149"/>
      <c r="K163" s="149"/>
      <c r="L163" s="149"/>
      <c r="M163" s="149"/>
      <c r="N163" s="149"/>
      <c r="O163" s="149"/>
      <c r="P163" s="149"/>
      <c r="Q163" s="149"/>
      <c r="R163" s="149"/>
      <c r="S163" s="149"/>
      <c r="T163" s="149"/>
      <c r="U163" s="149"/>
      <c r="V163" s="149"/>
      <c r="W163" s="149"/>
      <c r="X163" s="149"/>
    </row>
    <row r="164" spans="3:24" ht="13.5" customHeight="1" x14ac:dyDescent="0.2">
      <c r="C164" s="148"/>
      <c r="D164" s="148"/>
      <c r="E164" s="149"/>
      <c r="F164" s="149"/>
      <c r="G164" s="149"/>
      <c r="H164" s="149"/>
      <c r="I164" s="149"/>
      <c r="J164" s="149"/>
      <c r="K164" s="149"/>
      <c r="L164" s="149"/>
      <c r="M164" s="149"/>
      <c r="N164" s="149"/>
      <c r="O164" s="149"/>
      <c r="P164" s="149"/>
      <c r="Q164" s="149"/>
      <c r="R164" s="149"/>
      <c r="S164" s="149"/>
      <c r="T164" s="149"/>
      <c r="U164" s="149"/>
      <c r="V164" s="149"/>
      <c r="W164" s="149"/>
      <c r="X164" s="149"/>
    </row>
    <row r="165" spans="3:24" ht="13.5" customHeight="1" x14ac:dyDescent="0.2">
      <c r="C165" s="148"/>
      <c r="D165" s="148"/>
      <c r="E165" s="149"/>
      <c r="F165" s="149"/>
      <c r="G165" s="149"/>
      <c r="H165" s="149"/>
      <c r="I165" s="149"/>
      <c r="J165" s="149"/>
      <c r="K165" s="149"/>
      <c r="L165" s="149"/>
      <c r="M165" s="149"/>
      <c r="N165" s="149"/>
      <c r="O165" s="149"/>
      <c r="P165" s="149"/>
      <c r="Q165" s="149"/>
      <c r="R165" s="149"/>
      <c r="S165" s="149"/>
      <c r="T165" s="149"/>
      <c r="U165" s="149"/>
      <c r="V165" s="149"/>
      <c r="W165" s="149"/>
      <c r="X165" s="149"/>
    </row>
    <row r="166" spans="3:24" ht="13.5" customHeight="1" x14ac:dyDescent="0.2">
      <c r="C166" s="148"/>
      <c r="D166" s="148"/>
      <c r="E166" s="149"/>
      <c r="F166" s="149"/>
      <c r="G166" s="149"/>
      <c r="H166" s="149"/>
      <c r="I166" s="149"/>
      <c r="J166" s="149"/>
      <c r="K166" s="149"/>
      <c r="L166" s="149"/>
      <c r="M166" s="149"/>
      <c r="N166" s="149"/>
      <c r="O166" s="149"/>
      <c r="P166" s="149"/>
      <c r="Q166" s="149"/>
      <c r="R166" s="149"/>
      <c r="S166" s="149"/>
      <c r="T166" s="149"/>
      <c r="U166" s="149"/>
      <c r="V166" s="149"/>
      <c r="W166" s="149"/>
      <c r="X166" s="149"/>
    </row>
    <row r="167" spans="3:24" ht="13.5" customHeight="1" x14ac:dyDescent="0.2">
      <c r="C167" s="148"/>
      <c r="D167" s="148"/>
      <c r="E167" s="149"/>
      <c r="F167" s="149"/>
      <c r="G167" s="149"/>
      <c r="H167" s="149"/>
      <c r="I167" s="149"/>
      <c r="J167" s="149"/>
      <c r="K167" s="149"/>
      <c r="L167" s="149"/>
      <c r="M167" s="149"/>
      <c r="N167" s="149"/>
      <c r="O167" s="149"/>
      <c r="P167" s="149"/>
      <c r="Q167" s="149"/>
      <c r="R167" s="149"/>
      <c r="S167" s="149"/>
      <c r="T167" s="149"/>
      <c r="U167" s="149"/>
      <c r="V167" s="149"/>
      <c r="W167" s="149"/>
      <c r="X167" s="149"/>
    </row>
    <row r="168" spans="3:24" ht="13.5" customHeight="1" x14ac:dyDescent="0.2">
      <c r="C168" s="148"/>
      <c r="D168" s="148"/>
      <c r="E168" s="149"/>
      <c r="F168" s="149"/>
      <c r="G168" s="149"/>
      <c r="H168" s="149"/>
      <c r="I168" s="149"/>
      <c r="J168" s="149"/>
      <c r="K168" s="149"/>
      <c r="L168" s="149"/>
      <c r="M168" s="149"/>
      <c r="N168" s="149"/>
      <c r="O168" s="149"/>
      <c r="P168" s="149"/>
      <c r="Q168" s="149"/>
      <c r="R168" s="149"/>
      <c r="S168" s="149"/>
      <c r="T168" s="149"/>
      <c r="U168" s="149"/>
      <c r="V168" s="149"/>
      <c r="W168" s="149"/>
      <c r="X168" s="149"/>
    </row>
    <row r="169" spans="3:24" ht="13.5" customHeight="1" x14ac:dyDescent="0.2">
      <c r="C169" s="148"/>
      <c r="D169" s="148"/>
      <c r="E169" s="149"/>
      <c r="F169" s="149"/>
      <c r="G169" s="149"/>
      <c r="H169" s="149"/>
      <c r="I169" s="149"/>
      <c r="J169" s="149"/>
      <c r="K169" s="149"/>
      <c r="L169" s="149"/>
      <c r="M169" s="149"/>
      <c r="N169" s="149"/>
      <c r="O169" s="149"/>
      <c r="P169" s="149"/>
      <c r="Q169" s="149"/>
      <c r="R169" s="149"/>
      <c r="S169" s="149"/>
      <c r="T169" s="149"/>
      <c r="U169" s="149"/>
      <c r="V169" s="149"/>
      <c r="W169" s="149"/>
      <c r="X169" s="149"/>
    </row>
    <row r="170" spans="3:24" ht="13.5" customHeight="1" x14ac:dyDescent="0.2">
      <c r="C170" s="148"/>
      <c r="D170" s="148"/>
      <c r="E170" s="149"/>
      <c r="F170" s="149"/>
      <c r="G170" s="149"/>
      <c r="H170" s="149"/>
      <c r="I170" s="149"/>
      <c r="J170" s="149"/>
      <c r="K170" s="149"/>
      <c r="L170" s="149"/>
      <c r="M170" s="149"/>
      <c r="N170" s="149"/>
      <c r="O170" s="149"/>
      <c r="P170" s="149"/>
      <c r="Q170" s="149"/>
      <c r="R170" s="149"/>
      <c r="S170" s="149"/>
      <c r="T170" s="149"/>
      <c r="U170" s="149"/>
      <c r="V170" s="149"/>
      <c r="W170" s="149"/>
      <c r="X170" s="149"/>
    </row>
    <row r="171" spans="3:24" ht="13.5" customHeight="1" x14ac:dyDescent="0.2">
      <c r="C171" s="148"/>
      <c r="D171" s="148"/>
      <c r="E171" s="149"/>
      <c r="F171" s="149"/>
      <c r="G171" s="149"/>
      <c r="H171" s="149"/>
      <c r="I171" s="149"/>
      <c r="J171" s="149"/>
      <c r="K171" s="149"/>
      <c r="L171" s="149"/>
      <c r="M171" s="149"/>
      <c r="N171" s="149"/>
      <c r="O171" s="149"/>
      <c r="P171" s="149"/>
      <c r="Q171" s="149"/>
      <c r="R171" s="149"/>
      <c r="S171" s="149"/>
      <c r="T171" s="149"/>
      <c r="U171" s="149"/>
      <c r="V171" s="149"/>
      <c r="W171" s="149"/>
      <c r="X171" s="149"/>
    </row>
    <row r="172" spans="3:24" ht="13.5" customHeight="1" x14ac:dyDescent="0.2">
      <c r="C172" s="148"/>
      <c r="D172" s="148"/>
      <c r="E172" s="149"/>
      <c r="F172" s="149"/>
      <c r="G172" s="149"/>
      <c r="H172" s="149"/>
      <c r="I172" s="149"/>
      <c r="J172" s="149"/>
      <c r="K172" s="149"/>
      <c r="L172" s="149"/>
      <c r="M172" s="149"/>
      <c r="N172" s="149"/>
      <c r="O172" s="149"/>
      <c r="P172" s="149"/>
      <c r="Q172" s="149"/>
      <c r="R172" s="149"/>
      <c r="S172" s="149"/>
      <c r="T172" s="149"/>
      <c r="U172" s="149"/>
      <c r="V172" s="149"/>
      <c r="W172" s="149"/>
      <c r="X172" s="149"/>
    </row>
    <row r="173" spans="3:24" ht="13.5" customHeight="1" x14ac:dyDescent="0.2">
      <c r="C173" s="148"/>
      <c r="D173" s="148"/>
      <c r="E173" s="149"/>
      <c r="F173" s="149"/>
      <c r="G173" s="149"/>
      <c r="H173" s="149"/>
      <c r="I173" s="149"/>
      <c r="J173" s="149"/>
      <c r="K173" s="149"/>
      <c r="L173" s="149"/>
      <c r="M173" s="149"/>
      <c r="N173" s="149"/>
      <c r="O173" s="149"/>
      <c r="P173" s="149"/>
      <c r="Q173" s="149"/>
      <c r="R173" s="149"/>
      <c r="S173" s="149"/>
      <c r="T173" s="149"/>
      <c r="U173" s="149"/>
      <c r="V173" s="149"/>
      <c r="W173" s="149"/>
      <c r="X173" s="149"/>
    </row>
    <row r="174" spans="3:24" ht="13.5" customHeight="1" x14ac:dyDescent="0.2">
      <c r="C174" s="148"/>
      <c r="D174" s="148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  <c r="V174" s="149"/>
      <c r="W174" s="149"/>
      <c r="X174" s="149"/>
    </row>
    <row r="175" spans="3:24" ht="13.5" customHeight="1" x14ac:dyDescent="0.2">
      <c r="C175" s="148"/>
      <c r="D175" s="148"/>
      <c r="E175" s="149"/>
      <c r="F175" s="149"/>
      <c r="G175" s="149"/>
      <c r="H175" s="149"/>
      <c r="I175" s="149"/>
      <c r="J175" s="149"/>
      <c r="K175" s="149"/>
      <c r="L175" s="149"/>
      <c r="M175" s="149"/>
      <c r="N175" s="149"/>
      <c r="O175" s="149"/>
      <c r="P175" s="149"/>
      <c r="Q175" s="149"/>
      <c r="R175" s="149"/>
      <c r="S175" s="149"/>
      <c r="T175" s="149"/>
      <c r="U175" s="149"/>
      <c r="V175" s="149"/>
      <c r="W175" s="149"/>
      <c r="X175" s="149"/>
    </row>
    <row r="176" spans="3:24" ht="13.5" customHeight="1" x14ac:dyDescent="0.2">
      <c r="C176" s="148"/>
      <c r="D176" s="148"/>
      <c r="E176" s="149"/>
      <c r="F176" s="149"/>
      <c r="G176" s="149"/>
      <c r="H176" s="149"/>
      <c r="I176" s="149"/>
      <c r="J176" s="149"/>
      <c r="K176" s="149"/>
      <c r="L176" s="149"/>
      <c r="M176" s="149"/>
      <c r="N176" s="149"/>
      <c r="O176" s="149"/>
      <c r="P176" s="149"/>
      <c r="Q176" s="149"/>
      <c r="R176" s="149"/>
      <c r="S176" s="149"/>
      <c r="T176" s="149"/>
      <c r="U176" s="149"/>
      <c r="V176" s="149"/>
      <c r="W176" s="149"/>
      <c r="X176" s="149"/>
    </row>
    <row r="177" spans="3:24" ht="13.5" customHeight="1" x14ac:dyDescent="0.2">
      <c r="C177" s="148"/>
      <c r="D177" s="148"/>
      <c r="E177" s="149"/>
      <c r="F177" s="149"/>
      <c r="G177" s="149"/>
      <c r="H177" s="149"/>
      <c r="I177" s="149"/>
      <c r="J177" s="149"/>
      <c r="K177" s="149"/>
      <c r="L177" s="149"/>
      <c r="M177" s="149"/>
      <c r="N177" s="149"/>
      <c r="O177" s="149"/>
      <c r="P177" s="149"/>
      <c r="Q177" s="149"/>
      <c r="R177" s="149"/>
      <c r="S177" s="149"/>
      <c r="T177" s="149"/>
      <c r="U177" s="149"/>
      <c r="V177" s="149"/>
      <c r="W177" s="149"/>
      <c r="X177" s="149"/>
    </row>
    <row r="178" spans="3:24" ht="13.5" customHeight="1" x14ac:dyDescent="0.2">
      <c r="C178" s="148"/>
      <c r="D178" s="148"/>
      <c r="E178" s="149"/>
      <c r="F178" s="149"/>
      <c r="G178" s="149"/>
      <c r="H178" s="149"/>
      <c r="I178" s="149"/>
      <c r="J178" s="149"/>
      <c r="K178" s="149"/>
      <c r="L178" s="149"/>
      <c r="M178" s="149"/>
      <c r="N178" s="149"/>
      <c r="O178" s="149"/>
      <c r="P178" s="149"/>
      <c r="Q178" s="149"/>
      <c r="R178" s="149"/>
      <c r="S178" s="149"/>
      <c r="T178" s="149"/>
      <c r="U178" s="149"/>
      <c r="V178" s="149"/>
      <c r="W178" s="149"/>
      <c r="X178" s="149"/>
    </row>
    <row r="179" spans="3:24" ht="13.5" customHeight="1" x14ac:dyDescent="0.2">
      <c r="C179" s="148"/>
      <c r="D179" s="148"/>
      <c r="E179" s="149"/>
      <c r="F179" s="149"/>
      <c r="G179" s="149"/>
      <c r="H179" s="149"/>
      <c r="I179" s="149"/>
      <c r="J179" s="149"/>
      <c r="K179" s="149"/>
      <c r="L179" s="149"/>
      <c r="M179" s="149"/>
      <c r="N179" s="149"/>
      <c r="O179" s="149"/>
      <c r="P179" s="149"/>
      <c r="Q179" s="149"/>
      <c r="R179" s="149"/>
      <c r="S179" s="149"/>
      <c r="T179" s="149"/>
      <c r="U179" s="149"/>
      <c r="V179" s="149"/>
      <c r="W179" s="149"/>
      <c r="X179" s="149"/>
    </row>
    <row r="180" spans="3:24" ht="13.5" customHeight="1" x14ac:dyDescent="0.2">
      <c r="C180" s="148"/>
      <c r="D180" s="148"/>
      <c r="E180" s="149"/>
      <c r="F180" s="149"/>
      <c r="G180" s="149"/>
      <c r="H180" s="149"/>
      <c r="I180" s="149"/>
      <c r="J180" s="149"/>
      <c r="K180" s="149"/>
      <c r="L180" s="149"/>
      <c r="M180" s="149"/>
      <c r="N180" s="149"/>
      <c r="O180" s="149"/>
      <c r="P180" s="149"/>
      <c r="Q180" s="149"/>
      <c r="R180" s="149"/>
      <c r="S180" s="149"/>
      <c r="T180" s="149"/>
      <c r="U180" s="149"/>
      <c r="V180" s="149"/>
      <c r="W180" s="149"/>
      <c r="X180" s="149"/>
    </row>
    <row r="181" spans="3:24" ht="13.5" customHeight="1" x14ac:dyDescent="0.2">
      <c r="C181" s="148"/>
      <c r="D181" s="148"/>
      <c r="E181" s="149"/>
      <c r="F181" s="149"/>
      <c r="G181" s="149"/>
      <c r="H181" s="149"/>
      <c r="I181" s="149"/>
      <c r="J181" s="149"/>
      <c r="K181" s="149"/>
      <c r="L181" s="149"/>
      <c r="M181" s="149"/>
      <c r="N181" s="149"/>
      <c r="O181" s="149"/>
      <c r="P181" s="149"/>
      <c r="Q181" s="149"/>
      <c r="R181" s="149"/>
      <c r="S181" s="149"/>
      <c r="T181" s="149"/>
      <c r="U181" s="149"/>
      <c r="V181" s="149"/>
      <c r="W181" s="149"/>
      <c r="X181" s="149"/>
    </row>
    <row r="182" spans="3:24" ht="13.5" customHeight="1" x14ac:dyDescent="0.2">
      <c r="C182" s="148"/>
      <c r="D182" s="148"/>
      <c r="E182" s="149"/>
      <c r="F182" s="149"/>
      <c r="G182" s="149"/>
      <c r="H182" s="149"/>
      <c r="I182" s="149"/>
      <c r="J182" s="149"/>
      <c r="K182" s="149"/>
      <c r="L182" s="149"/>
      <c r="M182" s="149"/>
      <c r="N182" s="149"/>
      <c r="O182" s="149"/>
      <c r="P182" s="149"/>
      <c r="Q182" s="149"/>
      <c r="R182" s="149"/>
      <c r="S182" s="149"/>
      <c r="T182" s="149"/>
      <c r="U182" s="149"/>
      <c r="V182" s="149"/>
      <c r="W182" s="149"/>
      <c r="X182" s="149"/>
    </row>
    <row r="183" spans="3:24" ht="13.5" customHeight="1" x14ac:dyDescent="0.2">
      <c r="C183" s="148"/>
      <c r="D183" s="148"/>
      <c r="E183" s="149"/>
      <c r="F183" s="149"/>
      <c r="G183" s="149"/>
      <c r="H183" s="149"/>
      <c r="I183" s="149"/>
      <c r="J183" s="149"/>
      <c r="K183" s="149"/>
      <c r="L183" s="149"/>
      <c r="M183" s="149"/>
      <c r="N183" s="149"/>
      <c r="O183" s="149"/>
      <c r="P183" s="149"/>
      <c r="Q183" s="149"/>
      <c r="R183" s="149"/>
      <c r="S183" s="149"/>
      <c r="T183" s="149"/>
      <c r="U183" s="149"/>
      <c r="V183" s="149"/>
      <c r="W183" s="149"/>
      <c r="X183" s="149"/>
    </row>
    <row r="184" spans="3:24" ht="13.5" customHeight="1" x14ac:dyDescent="0.2">
      <c r="C184" s="148"/>
      <c r="D184" s="148"/>
      <c r="E184" s="149"/>
      <c r="F184" s="149"/>
      <c r="G184" s="149"/>
      <c r="H184" s="149"/>
      <c r="I184" s="149"/>
      <c r="J184" s="149"/>
      <c r="K184" s="149"/>
      <c r="L184" s="149"/>
      <c r="M184" s="149"/>
      <c r="N184" s="149"/>
      <c r="O184" s="149"/>
      <c r="P184" s="149"/>
      <c r="Q184" s="149"/>
      <c r="R184" s="149"/>
      <c r="S184" s="149"/>
      <c r="T184" s="149"/>
      <c r="U184" s="149"/>
      <c r="V184" s="149"/>
      <c r="W184" s="149"/>
      <c r="X184" s="149"/>
    </row>
    <row r="185" spans="3:24" ht="13.5" customHeight="1" x14ac:dyDescent="0.2">
      <c r="C185" s="148"/>
      <c r="D185" s="148"/>
      <c r="E185" s="149"/>
      <c r="F185" s="149"/>
      <c r="G185" s="149"/>
      <c r="H185" s="149"/>
      <c r="I185" s="149"/>
      <c r="J185" s="149"/>
      <c r="K185" s="149"/>
      <c r="L185" s="149"/>
      <c r="M185" s="149"/>
      <c r="N185" s="149"/>
      <c r="O185" s="149"/>
      <c r="P185" s="149"/>
      <c r="Q185" s="149"/>
      <c r="R185" s="149"/>
      <c r="S185" s="149"/>
      <c r="T185" s="149"/>
      <c r="U185" s="149"/>
      <c r="V185" s="149"/>
      <c r="W185" s="149"/>
      <c r="X185" s="149"/>
    </row>
    <row r="186" spans="3:24" ht="13.5" customHeight="1" x14ac:dyDescent="0.2">
      <c r="C186" s="148"/>
      <c r="D186" s="148"/>
      <c r="E186" s="149"/>
      <c r="F186" s="149"/>
      <c r="G186" s="149"/>
      <c r="H186" s="149"/>
      <c r="I186" s="149"/>
      <c r="J186" s="149"/>
      <c r="K186" s="149"/>
      <c r="L186" s="149"/>
      <c r="M186" s="149"/>
      <c r="N186" s="149"/>
      <c r="O186" s="149"/>
      <c r="P186" s="149"/>
      <c r="Q186" s="149"/>
      <c r="R186" s="149"/>
      <c r="S186" s="149"/>
      <c r="T186" s="149"/>
      <c r="U186" s="149"/>
      <c r="V186" s="149"/>
      <c r="W186" s="149"/>
      <c r="X186" s="149"/>
    </row>
    <row r="187" spans="3:24" ht="13.5" customHeight="1" x14ac:dyDescent="0.2">
      <c r="C187" s="148"/>
      <c r="D187" s="148"/>
      <c r="E187" s="149"/>
      <c r="F187" s="149"/>
      <c r="G187" s="149"/>
      <c r="H187" s="149"/>
      <c r="I187" s="149"/>
      <c r="J187" s="149"/>
      <c r="K187" s="149"/>
      <c r="L187" s="149"/>
      <c r="M187" s="149"/>
      <c r="N187" s="149"/>
      <c r="O187" s="149"/>
      <c r="P187" s="149"/>
      <c r="Q187" s="149"/>
      <c r="R187" s="149"/>
      <c r="S187" s="149"/>
      <c r="T187" s="149"/>
      <c r="U187" s="149"/>
      <c r="V187" s="149"/>
      <c r="W187" s="149"/>
      <c r="X187" s="149"/>
    </row>
    <row r="188" spans="3:24" ht="13.5" customHeight="1" x14ac:dyDescent="0.2">
      <c r="C188" s="148"/>
      <c r="D188" s="148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149"/>
      <c r="W188" s="149"/>
      <c r="X188" s="149"/>
    </row>
    <row r="189" spans="3:24" ht="13.5" customHeight="1" x14ac:dyDescent="0.2">
      <c r="C189" s="148"/>
      <c r="D189" s="148"/>
      <c r="E189" s="149"/>
      <c r="F189" s="149"/>
      <c r="G189" s="149"/>
      <c r="H189" s="149"/>
      <c r="I189" s="149"/>
      <c r="J189" s="149"/>
      <c r="K189" s="149"/>
      <c r="L189" s="149"/>
      <c r="M189" s="149"/>
      <c r="N189" s="149"/>
      <c r="O189" s="149"/>
      <c r="P189" s="149"/>
      <c r="Q189" s="149"/>
      <c r="R189" s="149"/>
      <c r="S189" s="149"/>
      <c r="T189" s="149"/>
      <c r="U189" s="149"/>
      <c r="V189" s="149"/>
      <c r="W189" s="149"/>
      <c r="X189" s="149"/>
    </row>
    <row r="190" spans="3:24" ht="13.5" customHeight="1" x14ac:dyDescent="0.2">
      <c r="C190" s="148"/>
      <c r="D190" s="148"/>
      <c r="E190" s="149"/>
      <c r="F190" s="149"/>
      <c r="G190" s="149"/>
      <c r="H190" s="149"/>
      <c r="I190" s="149"/>
      <c r="J190" s="149"/>
      <c r="K190" s="149"/>
      <c r="L190" s="149"/>
      <c r="M190" s="149"/>
      <c r="N190" s="149"/>
      <c r="O190" s="149"/>
      <c r="P190" s="149"/>
      <c r="Q190" s="149"/>
      <c r="R190" s="149"/>
      <c r="S190" s="149"/>
      <c r="T190" s="149"/>
      <c r="U190" s="149"/>
      <c r="V190" s="149"/>
      <c r="W190" s="149"/>
      <c r="X190" s="149"/>
    </row>
    <row r="191" spans="3:24" ht="13.5" customHeight="1" x14ac:dyDescent="0.2">
      <c r="C191" s="148"/>
      <c r="D191" s="148"/>
      <c r="E191" s="149"/>
      <c r="F191" s="149"/>
      <c r="G191" s="149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9"/>
      <c r="S191" s="149"/>
      <c r="T191" s="149"/>
      <c r="U191" s="149"/>
      <c r="V191" s="149"/>
      <c r="W191" s="149"/>
      <c r="X191" s="149"/>
    </row>
    <row r="192" spans="3:24" ht="13.5" customHeight="1" x14ac:dyDescent="0.2">
      <c r="C192" s="148"/>
      <c r="D192" s="148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9"/>
      <c r="W192" s="149"/>
      <c r="X192" s="149"/>
    </row>
    <row r="193" spans="3:24" ht="13.5" customHeight="1" x14ac:dyDescent="0.2">
      <c r="C193" s="148"/>
      <c r="D193" s="148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  <c r="V193" s="149"/>
      <c r="W193" s="149"/>
      <c r="X193" s="149"/>
    </row>
    <row r="194" spans="3:24" ht="13.5" customHeight="1" x14ac:dyDescent="0.2">
      <c r="C194" s="148"/>
      <c r="D194" s="148"/>
      <c r="E194" s="149"/>
      <c r="F194" s="149"/>
      <c r="G194" s="149"/>
      <c r="H194" s="149"/>
      <c r="I194" s="149"/>
      <c r="J194" s="149"/>
      <c r="K194" s="149"/>
      <c r="L194" s="149"/>
      <c r="M194" s="149"/>
      <c r="N194" s="149"/>
      <c r="O194" s="149"/>
      <c r="P194" s="149"/>
      <c r="Q194" s="149"/>
      <c r="R194" s="149"/>
      <c r="S194" s="149"/>
      <c r="T194" s="149"/>
      <c r="U194" s="149"/>
      <c r="V194" s="149"/>
      <c r="W194" s="149"/>
      <c r="X194" s="149"/>
    </row>
    <row r="195" spans="3:24" ht="13.5" customHeight="1" x14ac:dyDescent="0.2">
      <c r="C195" s="148"/>
      <c r="D195" s="148"/>
      <c r="E195" s="149"/>
      <c r="F195" s="149"/>
      <c r="G195" s="149"/>
      <c r="H195" s="149"/>
      <c r="I195" s="149"/>
      <c r="J195" s="149"/>
      <c r="K195" s="149"/>
      <c r="L195" s="149"/>
      <c r="M195" s="149"/>
      <c r="N195" s="149"/>
      <c r="O195" s="149"/>
      <c r="P195" s="149"/>
      <c r="Q195" s="149"/>
      <c r="R195" s="149"/>
      <c r="S195" s="149"/>
      <c r="T195" s="149"/>
      <c r="U195" s="149"/>
      <c r="V195" s="149"/>
      <c r="W195" s="149"/>
      <c r="X195" s="149"/>
    </row>
    <row r="196" spans="3:24" ht="13.5" customHeight="1" x14ac:dyDescent="0.2">
      <c r="C196" s="148"/>
      <c r="D196" s="148"/>
      <c r="E196" s="149"/>
      <c r="F196" s="149"/>
      <c r="G196" s="149"/>
      <c r="H196" s="149"/>
      <c r="I196" s="149"/>
      <c r="J196" s="149"/>
      <c r="K196" s="149"/>
      <c r="L196" s="149"/>
      <c r="M196" s="149"/>
      <c r="N196" s="149"/>
      <c r="O196" s="149"/>
      <c r="P196" s="149"/>
      <c r="Q196" s="149"/>
      <c r="R196" s="149"/>
      <c r="S196" s="149"/>
      <c r="T196" s="149"/>
      <c r="U196" s="149"/>
      <c r="V196" s="149"/>
      <c r="W196" s="149"/>
      <c r="X196" s="149"/>
    </row>
    <row r="197" spans="3:24" ht="13.5" customHeight="1" x14ac:dyDescent="0.2">
      <c r="C197" s="148"/>
      <c r="D197" s="148"/>
      <c r="E197" s="149"/>
      <c r="F197" s="149"/>
      <c r="G197" s="149"/>
      <c r="H197" s="149"/>
      <c r="I197" s="149"/>
      <c r="J197" s="149"/>
      <c r="K197" s="149"/>
      <c r="L197" s="149"/>
      <c r="M197" s="149"/>
      <c r="N197" s="149"/>
      <c r="O197" s="149"/>
      <c r="P197" s="149"/>
      <c r="Q197" s="149"/>
      <c r="R197" s="149"/>
      <c r="S197" s="149"/>
      <c r="T197" s="149"/>
      <c r="U197" s="149"/>
      <c r="V197" s="149"/>
      <c r="W197" s="149"/>
      <c r="X197" s="149"/>
    </row>
    <row r="198" spans="3:24" ht="13.5" customHeight="1" x14ac:dyDescent="0.2">
      <c r="C198" s="148"/>
      <c r="D198" s="148"/>
      <c r="E198" s="149"/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149"/>
      <c r="R198" s="149"/>
      <c r="S198" s="149"/>
      <c r="T198" s="149"/>
      <c r="U198" s="149"/>
      <c r="V198" s="149"/>
      <c r="W198" s="149"/>
      <c r="X198" s="149"/>
    </row>
    <row r="199" spans="3:24" ht="13.5" customHeight="1" x14ac:dyDescent="0.2">
      <c r="C199" s="148"/>
      <c r="D199" s="148"/>
      <c r="E199" s="149"/>
      <c r="F199" s="149"/>
      <c r="G199" s="149"/>
      <c r="H199" s="149"/>
      <c r="I199" s="149"/>
      <c r="J199" s="149"/>
      <c r="K199" s="149"/>
      <c r="L199" s="149"/>
      <c r="M199" s="149"/>
      <c r="N199" s="149"/>
      <c r="O199" s="149"/>
      <c r="P199" s="149"/>
      <c r="Q199" s="149"/>
      <c r="R199" s="149"/>
      <c r="S199" s="149"/>
      <c r="T199" s="149"/>
      <c r="U199" s="149"/>
      <c r="V199" s="149"/>
      <c r="W199" s="149"/>
      <c r="X199" s="149"/>
    </row>
    <row r="200" spans="3:24" ht="13.5" customHeight="1" x14ac:dyDescent="0.2">
      <c r="C200" s="148"/>
      <c r="D200" s="148"/>
      <c r="E200" s="149"/>
      <c r="F200" s="149"/>
      <c r="G200" s="149"/>
      <c r="H200" s="149"/>
      <c r="I200" s="149"/>
      <c r="J200" s="149"/>
      <c r="K200" s="149"/>
      <c r="L200" s="149"/>
      <c r="M200" s="149"/>
      <c r="N200" s="149"/>
      <c r="O200" s="149"/>
      <c r="P200" s="149"/>
      <c r="Q200" s="149"/>
      <c r="R200" s="149"/>
      <c r="S200" s="149"/>
      <c r="T200" s="149"/>
      <c r="U200" s="149"/>
      <c r="V200" s="149"/>
      <c r="W200" s="149"/>
      <c r="X200" s="149"/>
    </row>
    <row r="201" spans="3:24" ht="13.5" customHeight="1" x14ac:dyDescent="0.2">
      <c r="C201" s="148"/>
      <c r="D201" s="148"/>
      <c r="E201" s="149"/>
      <c r="F201" s="149"/>
      <c r="G201" s="149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  <c r="S201" s="149"/>
      <c r="T201" s="149"/>
      <c r="U201" s="149"/>
      <c r="V201" s="149"/>
      <c r="W201" s="149"/>
      <c r="X201" s="149"/>
    </row>
    <row r="202" spans="3:24" ht="13.5" customHeight="1" x14ac:dyDescent="0.2">
      <c r="C202" s="148"/>
      <c r="D202" s="148"/>
      <c r="E202" s="149"/>
      <c r="F202" s="149"/>
      <c r="G202" s="149"/>
      <c r="H202" s="149"/>
      <c r="I202" s="149"/>
      <c r="J202" s="149"/>
      <c r="K202" s="149"/>
      <c r="L202" s="149"/>
      <c r="M202" s="149"/>
      <c r="N202" s="149"/>
      <c r="O202" s="149"/>
      <c r="P202" s="149"/>
      <c r="Q202" s="149"/>
      <c r="R202" s="149"/>
      <c r="S202" s="149"/>
      <c r="T202" s="149"/>
      <c r="U202" s="149"/>
      <c r="V202" s="149"/>
      <c r="W202" s="149"/>
      <c r="X202" s="149"/>
    </row>
    <row r="203" spans="3:24" ht="13.5" customHeight="1" x14ac:dyDescent="0.2">
      <c r="C203" s="148"/>
      <c r="D203" s="148"/>
      <c r="E203" s="149"/>
      <c r="F203" s="149"/>
      <c r="G203" s="149"/>
      <c r="H203" s="149"/>
      <c r="I203" s="149"/>
      <c r="J203" s="149"/>
      <c r="K203" s="149"/>
      <c r="L203" s="149"/>
      <c r="M203" s="149"/>
      <c r="N203" s="149"/>
      <c r="O203" s="149"/>
      <c r="P203" s="149"/>
      <c r="Q203" s="149"/>
      <c r="R203" s="149"/>
      <c r="S203" s="149"/>
      <c r="T203" s="149"/>
      <c r="U203" s="149"/>
      <c r="V203" s="149"/>
      <c r="W203" s="149"/>
      <c r="X203" s="149"/>
    </row>
    <row r="204" spans="3:24" ht="13.5" customHeight="1" x14ac:dyDescent="0.2">
      <c r="C204" s="148"/>
      <c r="D204" s="148"/>
      <c r="E204" s="149"/>
      <c r="F204" s="149"/>
      <c r="G204" s="149"/>
      <c r="H204" s="149"/>
      <c r="I204" s="149"/>
      <c r="J204" s="149"/>
      <c r="K204" s="149"/>
      <c r="L204" s="149"/>
      <c r="M204" s="149"/>
      <c r="N204" s="149"/>
      <c r="O204" s="149"/>
      <c r="P204" s="149"/>
      <c r="Q204" s="149"/>
      <c r="R204" s="149"/>
      <c r="S204" s="149"/>
      <c r="T204" s="149"/>
      <c r="U204" s="149"/>
      <c r="V204" s="149"/>
      <c r="W204" s="149"/>
      <c r="X204" s="149"/>
    </row>
    <row r="205" spans="3:24" ht="13.5" customHeight="1" x14ac:dyDescent="0.2">
      <c r="C205" s="148"/>
      <c r="D205" s="148"/>
      <c r="E205" s="149"/>
      <c r="F205" s="149"/>
      <c r="G205" s="149"/>
      <c r="H205" s="149"/>
      <c r="I205" s="149"/>
      <c r="J205" s="149"/>
      <c r="K205" s="149"/>
      <c r="L205" s="149"/>
      <c r="M205" s="149"/>
      <c r="N205" s="149"/>
      <c r="O205" s="149"/>
      <c r="P205" s="149"/>
      <c r="Q205" s="149"/>
      <c r="R205" s="149"/>
      <c r="S205" s="149"/>
      <c r="T205" s="149"/>
      <c r="U205" s="149"/>
      <c r="V205" s="149"/>
      <c r="W205" s="149"/>
      <c r="X205" s="149"/>
    </row>
    <row r="206" spans="3:24" ht="13.5" customHeight="1" x14ac:dyDescent="0.2">
      <c r="C206" s="148"/>
      <c r="D206" s="148"/>
      <c r="E206" s="149"/>
      <c r="F206" s="149"/>
      <c r="G206" s="149"/>
      <c r="H206" s="149"/>
      <c r="I206" s="149"/>
      <c r="J206" s="149"/>
      <c r="K206" s="149"/>
      <c r="L206" s="149"/>
      <c r="M206" s="149"/>
      <c r="N206" s="149"/>
      <c r="O206" s="149"/>
      <c r="P206" s="149"/>
      <c r="Q206" s="149"/>
      <c r="R206" s="149"/>
      <c r="S206" s="149"/>
      <c r="T206" s="149"/>
      <c r="U206" s="149"/>
      <c r="V206" s="149"/>
      <c r="W206" s="149"/>
      <c r="X206" s="149"/>
    </row>
    <row r="207" spans="3:24" ht="13.5" customHeight="1" x14ac:dyDescent="0.2">
      <c r="C207" s="148"/>
      <c r="D207" s="148"/>
      <c r="E207" s="149"/>
      <c r="F207" s="149"/>
      <c r="G207" s="149"/>
      <c r="H207" s="149"/>
      <c r="I207" s="149"/>
      <c r="J207" s="149"/>
      <c r="K207" s="149"/>
      <c r="L207" s="149"/>
      <c r="M207" s="149"/>
      <c r="N207" s="149"/>
      <c r="O207" s="149"/>
      <c r="P207" s="149"/>
      <c r="Q207" s="149"/>
      <c r="R207" s="149"/>
      <c r="S207" s="149"/>
      <c r="T207" s="149"/>
      <c r="U207" s="149"/>
      <c r="V207" s="149"/>
      <c r="W207" s="149"/>
      <c r="X207" s="149"/>
    </row>
    <row r="208" spans="3:24" ht="13.5" customHeight="1" x14ac:dyDescent="0.2">
      <c r="C208" s="148"/>
      <c r="D208" s="148"/>
      <c r="E208" s="149"/>
      <c r="F208" s="149"/>
      <c r="G208" s="149"/>
      <c r="H208" s="149"/>
      <c r="I208" s="149"/>
      <c r="J208" s="149"/>
      <c r="K208" s="149"/>
      <c r="L208" s="149"/>
      <c r="M208" s="149"/>
      <c r="N208" s="149"/>
      <c r="O208" s="149"/>
      <c r="P208" s="149"/>
      <c r="Q208" s="149"/>
      <c r="R208" s="149"/>
      <c r="S208" s="149"/>
      <c r="T208" s="149"/>
      <c r="U208" s="149"/>
      <c r="V208" s="149"/>
      <c r="W208" s="149"/>
      <c r="X208" s="149"/>
    </row>
    <row r="209" spans="3:24" ht="13.5" customHeight="1" x14ac:dyDescent="0.2">
      <c r="C209" s="148"/>
      <c r="D209" s="148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49"/>
      <c r="T209" s="149"/>
      <c r="U209" s="149"/>
      <c r="V209" s="149"/>
      <c r="W209" s="149"/>
      <c r="X209" s="149"/>
    </row>
    <row r="210" spans="3:24" ht="13.5" customHeight="1" x14ac:dyDescent="0.2">
      <c r="C210" s="148"/>
      <c r="D210" s="148"/>
      <c r="E210" s="149"/>
      <c r="F210" s="149"/>
      <c r="G210" s="149"/>
      <c r="H210" s="149"/>
      <c r="I210" s="149"/>
      <c r="J210" s="149"/>
      <c r="K210" s="149"/>
      <c r="L210" s="149"/>
      <c r="M210" s="149"/>
      <c r="N210" s="149"/>
      <c r="O210" s="149"/>
      <c r="P210" s="149"/>
      <c r="Q210" s="149"/>
      <c r="R210" s="149"/>
      <c r="S210" s="149"/>
      <c r="T210" s="149"/>
      <c r="U210" s="149"/>
      <c r="V210" s="149"/>
      <c r="W210" s="149"/>
      <c r="X210" s="149"/>
    </row>
    <row r="211" spans="3:24" ht="13.5" customHeight="1" x14ac:dyDescent="0.2">
      <c r="C211" s="148"/>
      <c r="D211" s="148"/>
      <c r="E211" s="149"/>
      <c r="F211" s="149"/>
      <c r="G211" s="149"/>
      <c r="H211" s="149"/>
      <c r="I211" s="149"/>
      <c r="J211" s="149"/>
      <c r="K211" s="149"/>
      <c r="L211" s="149"/>
      <c r="M211" s="149"/>
      <c r="N211" s="149"/>
      <c r="O211" s="149"/>
      <c r="P211" s="149"/>
      <c r="Q211" s="149"/>
      <c r="R211" s="149"/>
      <c r="S211" s="149"/>
      <c r="T211" s="149"/>
      <c r="U211" s="149"/>
      <c r="V211" s="149"/>
      <c r="W211" s="149"/>
      <c r="X211" s="149"/>
    </row>
    <row r="212" spans="3:24" ht="13.5" customHeight="1" x14ac:dyDescent="0.2">
      <c r="C212" s="148"/>
      <c r="D212" s="148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49"/>
      <c r="T212" s="149"/>
      <c r="U212" s="149"/>
      <c r="V212" s="149"/>
      <c r="W212" s="149"/>
      <c r="X212" s="149"/>
    </row>
    <row r="213" spans="3:24" ht="13.5" customHeight="1" x14ac:dyDescent="0.2">
      <c r="C213" s="148"/>
      <c r="D213" s="148"/>
      <c r="E213" s="149"/>
      <c r="F213" s="149"/>
      <c r="G213" s="149"/>
      <c r="H213" s="149"/>
      <c r="I213" s="149"/>
      <c r="J213" s="149"/>
      <c r="K213" s="149"/>
      <c r="L213" s="149"/>
      <c r="M213" s="149"/>
      <c r="N213" s="149"/>
      <c r="O213" s="149"/>
      <c r="P213" s="149"/>
      <c r="Q213" s="149"/>
      <c r="R213" s="149"/>
      <c r="S213" s="149"/>
      <c r="T213" s="149"/>
      <c r="U213" s="149"/>
      <c r="V213" s="149"/>
      <c r="W213" s="149"/>
      <c r="X213" s="149"/>
    </row>
    <row r="214" spans="3:24" ht="13.5" customHeight="1" x14ac:dyDescent="0.2">
      <c r="C214" s="148"/>
      <c r="D214" s="148"/>
      <c r="E214" s="149"/>
      <c r="F214" s="149"/>
      <c r="G214" s="149"/>
      <c r="H214" s="149"/>
      <c r="I214" s="149"/>
      <c r="J214" s="149"/>
      <c r="K214" s="149"/>
      <c r="L214" s="149"/>
      <c r="M214" s="149"/>
      <c r="N214" s="149"/>
      <c r="O214" s="149"/>
      <c r="P214" s="149"/>
      <c r="Q214" s="149"/>
      <c r="R214" s="149"/>
      <c r="S214" s="149"/>
      <c r="T214" s="149"/>
      <c r="U214" s="149"/>
      <c r="V214" s="149"/>
      <c r="W214" s="149"/>
      <c r="X214" s="149"/>
    </row>
    <row r="215" spans="3:24" ht="13.5" customHeight="1" x14ac:dyDescent="0.2">
      <c r="C215" s="148"/>
      <c r="D215" s="148"/>
      <c r="E215" s="149"/>
      <c r="F215" s="149"/>
      <c r="G215" s="149"/>
      <c r="H215" s="149"/>
      <c r="I215" s="149"/>
      <c r="J215" s="149"/>
      <c r="K215" s="149"/>
      <c r="L215" s="149"/>
      <c r="M215" s="149"/>
      <c r="N215" s="149"/>
      <c r="O215" s="149"/>
      <c r="P215" s="149"/>
      <c r="Q215" s="149"/>
      <c r="R215" s="149"/>
      <c r="S215" s="149"/>
      <c r="T215" s="149"/>
      <c r="U215" s="149"/>
      <c r="V215" s="149"/>
      <c r="W215" s="149"/>
      <c r="X215" s="149"/>
    </row>
    <row r="216" spans="3:24" ht="13.5" customHeight="1" x14ac:dyDescent="0.2">
      <c r="C216" s="148"/>
      <c r="D216" s="148"/>
      <c r="E216" s="149"/>
      <c r="F216" s="149"/>
      <c r="G216" s="149"/>
      <c r="H216" s="149"/>
      <c r="I216" s="149"/>
      <c r="J216" s="149"/>
      <c r="K216" s="149"/>
      <c r="L216" s="149"/>
      <c r="M216" s="149"/>
      <c r="N216" s="149"/>
      <c r="O216" s="149"/>
      <c r="P216" s="149"/>
      <c r="Q216" s="149"/>
      <c r="R216" s="149"/>
      <c r="S216" s="149"/>
      <c r="T216" s="149"/>
      <c r="U216" s="149"/>
      <c r="V216" s="149"/>
      <c r="W216" s="149"/>
      <c r="X216" s="149"/>
    </row>
    <row r="217" spans="3:24" ht="13.5" customHeight="1" x14ac:dyDescent="0.2">
      <c r="C217" s="148"/>
      <c r="D217" s="148"/>
      <c r="E217" s="149"/>
      <c r="F217" s="149"/>
      <c r="G217" s="149"/>
      <c r="H217" s="149"/>
      <c r="I217" s="149"/>
      <c r="J217" s="149"/>
      <c r="K217" s="149"/>
      <c r="L217" s="149"/>
      <c r="M217" s="149"/>
      <c r="N217" s="149"/>
      <c r="O217" s="149"/>
      <c r="P217" s="149"/>
      <c r="Q217" s="149"/>
      <c r="R217" s="149"/>
      <c r="S217" s="149"/>
      <c r="T217" s="149"/>
      <c r="U217" s="149"/>
      <c r="V217" s="149"/>
      <c r="W217" s="149"/>
      <c r="X217" s="149"/>
    </row>
    <row r="218" spans="3:24" ht="13.5" customHeight="1" x14ac:dyDescent="0.2">
      <c r="C218" s="148"/>
      <c r="D218" s="148"/>
      <c r="E218" s="149"/>
      <c r="F218" s="149"/>
      <c r="G218" s="149"/>
      <c r="H218" s="149"/>
      <c r="I218" s="149"/>
      <c r="J218" s="149"/>
      <c r="K218" s="149"/>
      <c r="L218" s="149"/>
      <c r="M218" s="149"/>
      <c r="N218" s="149"/>
      <c r="O218" s="149"/>
      <c r="P218" s="149"/>
      <c r="Q218" s="149"/>
      <c r="R218" s="149"/>
      <c r="S218" s="149"/>
      <c r="T218" s="149"/>
      <c r="U218" s="149"/>
      <c r="V218" s="149"/>
      <c r="W218" s="149"/>
      <c r="X218" s="149"/>
    </row>
    <row r="219" spans="3:24" ht="13.5" customHeight="1" x14ac:dyDescent="0.2">
      <c r="C219" s="148"/>
      <c r="D219" s="148"/>
      <c r="E219" s="149"/>
      <c r="F219" s="149"/>
      <c r="G219" s="149"/>
      <c r="H219" s="149"/>
      <c r="I219" s="149"/>
      <c r="J219" s="149"/>
      <c r="K219" s="149"/>
      <c r="L219" s="149"/>
      <c r="M219" s="149"/>
      <c r="N219" s="149"/>
      <c r="O219" s="149"/>
      <c r="P219" s="149"/>
      <c r="Q219" s="149"/>
      <c r="R219" s="149"/>
      <c r="S219" s="149"/>
      <c r="T219" s="149"/>
      <c r="U219" s="149"/>
      <c r="V219" s="149"/>
      <c r="W219" s="149"/>
      <c r="X219" s="149"/>
    </row>
    <row r="220" spans="3:24" ht="13.5" customHeight="1" x14ac:dyDescent="0.2">
      <c r="C220" s="148"/>
      <c r="D220" s="148"/>
      <c r="E220" s="149"/>
      <c r="F220" s="149"/>
      <c r="G220" s="149"/>
      <c r="H220" s="149"/>
      <c r="I220" s="149"/>
      <c r="J220" s="149"/>
      <c r="K220" s="149"/>
      <c r="L220" s="149"/>
      <c r="M220" s="149"/>
      <c r="N220" s="149"/>
      <c r="O220" s="149"/>
      <c r="P220" s="149"/>
      <c r="Q220" s="149"/>
      <c r="R220" s="149"/>
      <c r="S220" s="149"/>
      <c r="T220" s="149"/>
      <c r="U220" s="149"/>
      <c r="V220" s="149"/>
      <c r="W220" s="149"/>
      <c r="X220" s="149"/>
    </row>
    <row r="221" spans="3:24" ht="13.5" customHeight="1" x14ac:dyDescent="0.2">
      <c r="C221" s="148"/>
      <c r="D221" s="148"/>
      <c r="E221" s="149"/>
      <c r="F221" s="149"/>
      <c r="G221" s="149"/>
      <c r="H221" s="149"/>
      <c r="I221" s="149"/>
      <c r="J221" s="149"/>
      <c r="K221" s="149"/>
      <c r="L221" s="149"/>
      <c r="M221" s="149"/>
      <c r="N221" s="149"/>
      <c r="O221" s="149"/>
      <c r="P221" s="149"/>
      <c r="Q221" s="149"/>
      <c r="R221" s="149"/>
      <c r="S221" s="149"/>
      <c r="T221" s="149"/>
      <c r="U221" s="149"/>
      <c r="V221" s="149"/>
      <c r="W221" s="149"/>
      <c r="X221" s="149"/>
    </row>
    <row r="222" spans="3:24" ht="13.5" customHeight="1" x14ac:dyDescent="0.2">
      <c r="C222" s="148"/>
      <c r="D222" s="148"/>
      <c r="E222" s="149"/>
      <c r="F222" s="149"/>
      <c r="G222" s="149"/>
      <c r="H222" s="149"/>
      <c r="I222" s="149"/>
      <c r="J222" s="149"/>
      <c r="K222" s="149"/>
      <c r="L222" s="149"/>
      <c r="M222" s="149"/>
      <c r="N222" s="149"/>
      <c r="O222" s="149"/>
      <c r="P222" s="149"/>
      <c r="Q222" s="149"/>
      <c r="R222" s="149"/>
      <c r="S222" s="149"/>
      <c r="T222" s="149"/>
      <c r="U222" s="149"/>
      <c r="V222" s="149"/>
      <c r="W222" s="149"/>
      <c r="X222" s="149"/>
    </row>
    <row r="223" spans="3:24" ht="13.5" customHeight="1" x14ac:dyDescent="0.2">
      <c r="C223" s="148"/>
      <c r="D223" s="148"/>
      <c r="E223" s="149"/>
      <c r="F223" s="149"/>
      <c r="G223" s="149"/>
      <c r="H223" s="149"/>
      <c r="I223" s="149"/>
      <c r="J223" s="149"/>
      <c r="K223" s="149"/>
      <c r="L223" s="149"/>
      <c r="M223" s="149"/>
      <c r="N223" s="149"/>
      <c r="O223" s="149"/>
      <c r="P223" s="149"/>
      <c r="Q223" s="149"/>
      <c r="R223" s="149"/>
      <c r="S223" s="149"/>
      <c r="T223" s="149"/>
      <c r="U223" s="149"/>
      <c r="V223" s="149"/>
      <c r="W223" s="149"/>
      <c r="X223" s="149"/>
    </row>
    <row r="224" spans="3:24" ht="13.5" customHeight="1" x14ac:dyDescent="0.2">
      <c r="C224" s="148"/>
      <c r="D224" s="148"/>
      <c r="E224" s="149"/>
      <c r="F224" s="149"/>
      <c r="G224" s="149"/>
      <c r="H224" s="149"/>
      <c r="I224" s="149"/>
      <c r="J224" s="149"/>
      <c r="K224" s="149"/>
      <c r="L224" s="149"/>
      <c r="M224" s="149"/>
      <c r="N224" s="149"/>
      <c r="O224" s="149"/>
      <c r="P224" s="149"/>
      <c r="Q224" s="149"/>
      <c r="R224" s="149"/>
      <c r="S224" s="149"/>
      <c r="T224" s="149"/>
      <c r="U224" s="149"/>
      <c r="V224" s="149"/>
      <c r="W224" s="149"/>
      <c r="X224" s="149"/>
    </row>
    <row r="225" spans="3:24" ht="13.5" customHeight="1" x14ac:dyDescent="0.2">
      <c r="C225" s="148"/>
      <c r="D225" s="148"/>
      <c r="E225" s="149"/>
      <c r="F225" s="149"/>
      <c r="G225" s="149"/>
      <c r="H225" s="149"/>
      <c r="I225" s="149"/>
      <c r="J225" s="149"/>
      <c r="K225" s="149"/>
      <c r="L225" s="149"/>
      <c r="M225" s="149"/>
      <c r="N225" s="149"/>
      <c r="O225" s="149"/>
      <c r="P225" s="149"/>
      <c r="Q225" s="149"/>
      <c r="R225" s="149"/>
      <c r="S225" s="149"/>
      <c r="T225" s="149"/>
      <c r="U225" s="149"/>
      <c r="V225" s="149"/>
      <c r="W225" s="149"/>
      <c r="X225" s="149"/>
    </row>
    <row r="226" spans="3:24" ht="13.5" customHeight="1" x14ac:dyDescent="0.2">
      <c r="C226" s="148"/>
      <c r="D226" s="148"/>
      <c r="E226" s="149"/>
      <c r="F226" s="149"/>
      <c r="G226" s="149"/>
      <c r="H226" s="149"/>
      <c r="I226" s="149"/>
      <c r="J226" s="149"/>
      <c r="K226" s="149"/>
      <c r="L226" s="149"/>
      <c r="M226" s="149"/>
      <c r="N226" s="149"/>
      <c r="O226" s="149"/>
      <c r="P226" s="149"/>
      <c r="Q226" s="149"/>
      <c r="R226" s="149"/>
      <c r="S226" s="149"/>
      <c r="T226" s="149"/>
      <c r="U226" s="149"/>
      <c r="V226" s="149"/>
      <c r="W226" s="149"/>
      <c r="X226" s="149"/>
    </row>
    <row r="227" spans="3:24" ht="13.5" customHeight="1" x14ac:dyDescent="0.2">
      <c r="C227" s="148"/>
      <c r="D227" s="148"/>
      <c r="E227" s="149"/>
      <c r="F227" s="149"/>
      <c r="G227" s="149"/>
      <c r="H227" s="149"/>
      <c r="I227" s="149"/>
      <c r="J227" s="149"/>
      <c r="K227" s="149"/>
      <c r="L227" s="149"/>
      <c r="M227" s="149"/>
      <c r="N227" s="149"/>
      <c r="O227" s="149"/>
      <c r="P227" s="149"/>
      <c r="Q227" s="149"/>
      <c r="R227" s="149"/>
      <c r="S227" s="149"/>
      <c r="T227" s="149"/>
      <c r="U227" s="149"/>
      <c r="V227" s="149"/>
      <c r="W227" s="149"/>
      <c r="X227" s="149"/>
    </row>
    <row r="228" spans="3:24" ht="13.5" customHeight="1" x14ac:dyDescent="0.2">
      <c r="C228" s="148"/>
      <c r="D228" s="148"/>
      <c r="E228" s="149"/>
      <c r="F228" s="149"/>
      <c r="G228" s="149"/>
      <c r="H228" s="149"/>
      <c r="I228" s="149"/>
      <c r="J228" s="149"/>
      <c r="K228" s="149"/>
      <c r="L228" s="149"/>
      <c r="M228" s="149"/>
      <c r="N228" s="149"/>
      <c r="O228" s="149"/>
      <c r="P228" s="149"/>
      <c r="Q228" s="149"/>
      <c r="R228" s="149"/>
      <c r="S228" s="149"/>
      <c r="T228" s="149"/>
      <c r="U228" s="149"/>
      <c r="V228" s="149"/>
      <c r="W228" s="149"/>
      <c r="X228" s="149"/>
    </row>
    <row r="229" spans="3:24" ht="13.5" customHeight="1" x14ac:dyDescent="0.2">
      <c r="C229" s="148"/>
      <c r="D229" s="148"/>
      <c r="E229" s="149"/>
      <c r="F229" s="149"/>
      <c r="G229" s="149"/>
      <c r="H229" s="149"/>
      <c r="I229" s="149"/>
      <c r="J229" s="149"/>
      <c r="K229" s="149"/>
      <c r="L229" s="149"/>
      <c r="M229" s="149"/>
      <c r="N229" s="149"/>
      <c r="O229" s="149"/>
      <c r="P229" s="149"/>
      <c r="Q229" s="149"/>
      <c r="R229" s="149"/>
      <c r="S229" s="149"/>
      <c r="T229" s="149"/>
      <c r="U229" s="149"/>
      <c r="V229" s="149"/>
      <c r="W229" s="149"/>
      <c r="X229" s="149"/>
    </row>
    <row r="230" spans="3:24" ht="13.5" customHeight="1" x14ac:dyDescent="0.2">
      <c r="C230" s="148"/>
      <c r="D230" s="148"/>
      <c r="E230" s="149"/>
      <c r="F230" s="149"/>
      <c r="G230" s="149"/>
      <c r="H230" s="149"/>
      <c r="I230" s="149"/>
      <c r="J230" s="149"/>
      <c r="K230" s="149"/>
      <c r="L230" s="149"/>
      <c r="M230" s="149"/>
      <c r="N230" s="149"/>
      <c r="O230" s="149"/>
      <c r="P230" s="149"/>
      <c r="Q230" s="149"/>
      <c r="R230" s="149"/>
      <c r="S230" s="149"/>
      <c r="T230" s="149"/>
      <c r="U230" s="149"/>
      <c r="V230" s="149"/>
      <c r="W230" s="149"/>
      <c r="X230" s="149"/>
    </row>
    <row r="231" spans="3:24" ht="13.5" customHeight="1" x14ac:dyDescent="0.2">
      <c r="C231" s="148"/>
      <c r="D231" s="148"/>
      <c r="E231" s="149"/>
      <c r="F231" s="149"/>
      <c r="G231" s="149"/>
      <c r="H231" s="149"/>
      <c r="I231" s="149"/>
      <c r="J231" s="149"/>
      <c r="K231" s="149"/>
      <c r="L231" s="149"/>
      <c r="M231" s="149"/>
      <c r="N231" s="149"/>
      <c r="O231" s="149"/>
      <c r="P231" s="149"/>
      <c r="Q231" s="149"/>
      <c r="R231" s="149"/>
      <c r="S231" s="149"/>
      <c r="T231" s="149"/>
      <c r="U231" s="149"/>
      <c r="V231" s="149"/>
      <c r="W231" s="149"/>
      <c r="X231" s="149"/>
    </row>
    <row r="232" spans="3:24" ht="13.5" customHeight="1" x14ac:dyDescent="0.2">
      <c r="C232" s="148"/>
      <c r="D232" s="148"/>
      <c r="E232" s="149"/>
      <c r="F232" s="149"/>
      <c r="G232" s="149"/>
      <c r="H232" s="149"/>
      <c r="I232" s="149"/>
      <c r="J232" s="149"/>
      <c r="K232" s="149"/>
      <c r="L232" s="149"/>
      <c r="M232" s="149"/>
      <c r="N232" s="149"/>
      <c r="O232" s="149"/>
      <c r="P232" s="149"/>
      <c r="Q232" s="149"/>
      <c r="R232" s="149"/>
      <c r="S232" s="149"/>
      <c r="T232" s="149"/>
      <c r="U232" s="149"/>
      <c r="V232" s="149"/>
      <c r="W232" s="149"/>
      <c r="X232" s="149"/>
    </row>
    <row r="233" spans="3:24" ht="13.5" customHeight="1" x14ac:dyDescent="0.2">
      <c r="C233" s="148"/>
      <c r="D233" s="148"/>
      <c r="E233" s="149"/>
      <c r="F233" s="149"/>
      <c r="G233" s="149"/>
      <c r="H233" s="149"/>
      <c r="I233" s="149"/>
      <c r="J233" s="149"/>
      <c r="K233" s="149"/>
      <c r="L233" s="149"/>
      <c r="M233" s="149"/>
      <c r="N233" s="149"/>
      <c r="O233" s="149"/>
      <c r="P233" s="149"/>
      <c r="Q233" s="149"/>
      <c r="R233" s="149"/>
      <c r="S233" s="149"/>
      <c r="T233" s="149"/>
      <c r="U233" s="149"/>
      <c r="V233" s="149"/>
      <c r="W233" s="149"/>
      <c r="X233" s="149"/>
    </row>
    <row r="234" spans="3:24" ht="13.5" customHeight="1" x14ac:dyDescent="0.2">
      <c r="C234" s="148"/>
      <c r="D234" s="148"/>
      <c r="E234" s="149"/>
      <c r="F234" s="149"/>
      <c r="G234" s="149"/>
      <c r="H234" s="149"/>
      <c r="I234" s="149"/>
      <c r="J234" s="149"/>
      <c r="K234" s="149"/>
      <c r="L234" s="149"/>
      <c r="M234" s="149"/>
      <c r="N234" s="149"/>
      <c r="O234" s="149"/>
      <c r="P234" s="149"/>
      <c r="Q234" s="149"/>
      <c r="R234" s="149"/>
      <c r="S234" s="149"/>
      <c r="T234" s="149"/>
      <c r="U234" s="149"/>
      <c r="V234" s="149"/>
      <c r="W234" s="149"/>
      <c r="X234" s="149"/>
    </row>
    <row r="235" spans="3:24" ht="13.5" customHeight="1" x14ac:dyDescent="0.2">
      <c r="C235" s="148"/>
      <c r="D235" s="148"/>
      <c r="E235" s="149"/>
      <c r="F235" s="149"/>
      <c r="G235" s="149"/>
      <c r="H235" s="149"/>
      <c r="I235" s="149"/>
      <c r="J235" s="149"/>
      <c r="K235" s="149"/>
      <c r="L235" s="149"/>
      <c r="M235" s="149"/>
      <c r="N235" s="149"/>
      <c r="O235" s="149"/>
      <c r="P235" s="149"/>
      <c r="Q235" s="149"/>
      <c r="R235" s="149"/>
      <c r="S235" s="149"/>
      <c r="T235" s="149"/>
      <c r="U235" s="149"/>
      <c r="V235" s="149"/>
      <c r="W235" s="149"/>
      <c r="X235" s="149"/>
    </row>
    <row r="236" spans="3:24" ht="13.5" customHeight="1" x14ac:dyDescent="0.2">
      <c r="C236" s="148"/>
      <c r="D236" s="148"/>
      <c r="E236" s="149"/>
      <c r="F236" s="149"/>
      <c r="G236" s="149"/>
      <c r="H236" s="149"/>
      <c r="I236" s="149"/>
      <c r="J236" s="149"/>
      <c r="K236" s="149"/>
      <c r="L236" s="149"/>
      <c r="M236" s="149"/>
      <c r="N236" s="149"/>
      <c r="O236" s="149"/>
      <c r="P236" s="149"/>
      <c r="Q236" s="149"/>
      <c r="R236" s="149"/>
      <c r="S236" s="149"/>
      <c r="T236" s="149"/>
      <c r="U236" s="149"/>
      <c r="V236" s="149"/>
      <c r="W236" s="149"/>
      <c r="X236" s="149"/>
    </row>
    <row r="237" spans="3:24" ht="13.5" customHeight="1" x14ac:dyDescent="0.2">
      <c r="C237" s="148"/>
      <c r="D237" s="148"/>
      <c r="E237" s="149"/>
      <c r="F237" s="149"/>
      <c r="G237" s="149"/>
      <c r="H237" s="149"/>
      <c r="I237" s="149"/>
      <c r="J237" s="149"/>
      <c r="K237" s="149"/>
      <c r="L237" s="149"/>
      <c r="M237" s="149"/>
      <c r="N237" s="149"/>
      <c r="O237" s="149"/>
      <c r="P237" s="149"/>
      <c r="Q237" s="149"/>
      <c r="R237" s="149"/>
      <c r="S237" s="149"/>
      <c r="T237" s="149"/>
      <c r="U237" s="149"/>
      <c r="V237" s="149"/>
      <c r="W237" s="149"/>
      <c r="X237" s="149"/>
    </row>
    <row r="238" spans="3:24" ht="13.5" customHeight="1" x14ac:dyDescent="0.2">
      <c r="C238" s="148"/>
      <c r="D238" s="148"/>
      <c r="E238" s="149"/>
      <c r="F238" s="149"/>
      <c r="G238" s="149"/>
      <c r="H238" s="149"/>
      <c r="I238" s="149"/>
      <c r="J238" s="149"/>
      <c r="K238" s="149"/>
      <c r="L238" s="149"/>
      <c r="M238" s="149"/>
      <c r="N238" s="149"/>
      <c r="O238" s="149"/>
      <c r="P238" s="149"/>
      <c r="Q238" s="149"/>
      <c r="R238" s="149"/>
      <c r="S238" s="149"/>
      <c r="T238" s="149"/>
      <c r="U238" s="149"/>
      <c r="V238" s="149"/>
      <c r="W238" s="149"/>
      <c r="X238" s="149"/>
    </row>
    <row r="239" spans="3:24" ht="13.5" customHeight="1" x14ac:dyDescent="0.2">
      <c r="C239" s="148"/>
      <c r="D239" s="148"/>
      <c r="E239" s="149"/>
      <c r="F239" s="149"/>
      <c r="G239" s="149"/>
      <c r="H239" s="149"/>
      <c r="I239" s="149"/>
      <c r="J239" s="149"/>
      <c r="K239" s="149"/>
      <c r="L239" s="149"/>
      <c r="M239" s="149"/>
      <c r="N239" s="149"/>
      <c r="O239" s="149"/>
      <c r="P239" s="149"/>
      <c r="Q239" s="149"/>
      <c r="R239" s="149"/>
      <c r="S239" s="149"/>
      <c r="T239" s="149"/>
      <c r="U239" s="149"/>
      <c r="V239" s="149"/>
      <c r="W239" s="149"/>
      <c r="X239" s="149"/>
    </row>
    <row r="240" spans="3:24" ht="13.5" customHeight="1" x14ac:dyDescent="0.2">
      <c r="C240" s="148"/>
      <c r="D240" s="148"/>
      <c r="E240" s="149"/>
      <c r="F240" s="149"/>
      <c r="G240" s="149"/>
      <c r="H240" s="149"/>
      <c r="I240" s="149"/>
      <c r="J240" s="149"/>
      <c r="K240" s="149"/>
      <c r="L240" s="149"/>
      <c r="M240" s="149"/>
      <c r="N240" s="149"/>
      <c r="O240" s="149"/>
      <c r="P240" s="149"/>
      <c r="Q240" s="149"/>
      <c r="R240" s="149"/>
      <c r="S240" s="149"/>
      <c r="T240" s="149"/>
      <c r="U240" s="149"/>
      <c r="V240" s="149"/>
      <c r="W240" s="149"/>
      <c r="X240" s="149"/>
    </row>
    <row r="241" spans="3:24" ht="13.5" customHeight="1" x14ac:dyDescent="0.2">
      <c r="C241" s="148"/>
      <c r="D241" s="148"/>
      <c r="E241" s="149"/>
      <c r="F241" s="149"/>
      <c r="G241" s="149"/>
      <c r="H241" s="149"/>
      <c r="I241" s="149"/>
      <c r="J241" s="149"/>
      <c r="K241" s="149"/>
      <c r="L241" s="149"/>
      <c r="M241" s="149"/>
      <c r="N241" s="149"/>
      <c r="O241" s="149"/>
      <c r="P241" s="149"/>
      <c r="Q241" s="149"/>
      <c r="R241" s="149"/>
      <c r="S241" s="149"/>
      <c r="T241" s="149"/>
      <c r="U241" s="149"/>
      <c r="V241" s="149"/>
      <c r="W241" s="149"/>
      <c r="X241" s="149"/>
    </row>
    <row r="242" spans="3:24" ht="13.5" customHeight="1" x14ac:dyDescent="0.2">
      <c r="C242" s="148"/>
      <c r="D242" s="148"/>
      <c r="E242" s="149"/>
      <c r="F242" s="149"/>
      <c r="G242" s="149"/>
      <c r="H242" s="149"/>
      <c r="I242" s="149"/>
      <c r="J242" s="149"/>
      <c r="K242" s="149"/>
      <c r="L242" s="149"/>
      <c r="M242" s="149"/>
      <c r="N242" s="149"/>
      <c r="O242" s="149"/>
      <c r="P242" s="149"/>
      <c r="Q242" s="149"/>
      <c r="R242" s="149"/>
      <c r="S242" s="149"/>
      <c r="T242" s="149"/>
      <c r="U242" s="149"/>
      <c r="V242" s="149"/>
      <c r="W242" s="149"/>
      <c r="X242" s="149"/>
    </row>
    <row r="243" spans="3:24" ht="13.5" customHeight="1" x14ac:dyDescent="0.2">
      <c r="C243" s="150"/>
      <c r="D243" s="150"/>
      <c r="E243" s="151"/>
      <c r="F243" s="151"/>
      <c r="G243" s="151"/>
      <c r="H243" s="151"/>
      <c r="I243" s="151"/>
      <c r="J243" s="151"/>
      <c r="K243" s="151"/>
      <c r="L243" s="151"/>
      <c r="M243" s="151"/>
      <c r="N243" s="151"/>
      <c r="O243" s="151"/>
      <c r="P243" s="151"/>
      <c r="Q243" s="151"/>
      <c r="R243" s="151"/>
      <c r="S243" s="151"/>
      <c r="T243" s="151"/>
      <c r="U243" s="151"/>
      <c r="V243" s="151"/>
      <c r="W243" s="151"/>
      <c r="X243" s="151"/>
    </row>
    <row r="244" spans="3:24" ht="13.5" customHeight="1" x14ac:dyDescent="0.2">
      <c r="C244" s="150"/>
      <c r="D244" s="150"/>
      <c r="E244" s="151"/>
      <c r="F244" s="151"/>
      <c r="G244" s="151"/>
      <c r="H244" s="151"/>
      <c r="I244" s="151"/>
      <c r="J244" s="151"/>
      <c r="K244" s="151"/>
      <c r="L244" s="151"/>
      <c r="M244" s="151"/>
      <c r="N244" s="151"/>
      <c r="O244" s="151"/>
      <c r="P244" s="151"/>
      <c r="Q244" s="151"/>
      <c r="R244" s="151"/>
      <c r="S244" s="151"/>
      <c r="T244" s="151"/>
      <c r="U244" s="151"/>
      <c r="V244" s="151"/>
      <c r="W244" s="151"/>
      <c r="X244" s="151"/>
    </row>
    <row r="245" spans="3:24" ht="13.5" customHeight="1" x14ac:dyDescent="0.2">
      <c r="C245" s="150"/>
      <c r="D245" s="150"/>
      <c r="E245" s="151"/>
      <c r="F245" s="151"/>
      <c r="G245" s="151"/>
      <c r="H245" s="151"/>
      <c r="I245" s="151"/>
      <c r="J245" s="151"/>
      <c r="K245" s="151"/>
      <c r="L245" s="151"/>
      <c r="M245" s="151"/>
      <c r="N245" s="151"/>
      <c r="O245" s="151"/>
      <c r="P245" s="151"/>
      <c r="Q245" s="151"/>
      <c r="R245" s="151"/>
      <c r="S245" s="151"/>
      <c r="T245" s="151"/>
      <c r="U245" s="151"/>
      <c r="V245" s="151"/>
      <c r="W245" s="151"/>
      <c r="X245" s="151"/>
    </row>
    <row r="246" spans="3:24" ht="13.5" customHeight="1" x14ac:dyDescent="0.2">
      <c r="C246" s="150"/>
      <c r="D246" s="150"/>
      <c r="E246" s="151"/>
      <c r="F246" s="151"/>
      <c r="G246" s="151"/>
      <c r="H246" s="151"/>
      <c r="I246" s="151"/>
      <c r="J246" s="151"/>
      <c r="K246" s="151"/>
      <c r="L246" s="151"/>
      <c r="M246" s="151"/>
      <c r="N246" s="151"/>
      <c r="O246" s="151"/>
      <c r="P246" s="151"/>
      <c r="Q246" s="151"/>
      <c r="R246" s="151"/>
      <c r="S246" s="151"/>
      <c r="T246" s="151"/>
      <c r="U246" s="151"/>
      <c r="V246" s="151"/>
      <c r="W246" s="151"/>
      <c r="X246" s="151"/>
    </row>
    <row r="247" spans="3:24" ht="13.5" customHeight="1" x14ac:dyDescent="0.2">
      <c r="C247" s="150"/>
      <c r="D247" s="150"/>
      <c r="E247" s="151"/>
      <c r="F247" s="151"/>
      <c r="G247" s="151"/>
      <c r="H247" s="151"/>
      <c r="I247" s="151"/>
      <c r="J247" s="151"/>
      <c r="K247" s="151"/>
      <c r="L247" s="151"/>
      <c r="M247" s="151"/>
      <c r="N247" s="151"/>
      <c r="O247" s="151"/>
      <c r="P247" s="151"/>
      <c r="Q247" s="151"/>
      <c r="R247" s="151"/>
      <c r="S247" s="151"/>
      <c r="T247" s="151"/>
      <c r="U247" s="151"/>
      <c r="V247" s="151"/>
      <c r="W247" s="151"/>
      <c r="X247" s="151"/>
    </row>
    <row r="248" spans="3:24" ht="13.5" customHeight="1" x14ac:dyDescent="0.2">
      <c r="C248" s="150"/>
      <c r="D248" s="150"/>
      <c r="E248" s="151"/>
      <c r="F248" s="151"/>
      <c r="G248" s="151"/>
      <c r="H248" s="151"/>
      <c r="I248" s="151"/>
      <c r="J248" s="151"/>
      <c r="K248" s="151"/>
      <c r="L248" s="151"/>
      <c r="M248" s="151"/>
      <c r="N248" s="151"/>
      <c r="O248" s="151"/>
      <c r="P248" s="151"/>
      <c r="Q248" s="151"/>
      <c r="R248" s="151"/>
      <c r="S248" s="151"/>
      <c r="T248" s="151"/>
      <c r="U248" s="151"/>
      <c r="V248" s="151"/>
      <c r="W248" s="151"/>
      <c r="X248" s="151"/>
    </row>
    <row r="249" spans="3:24" ht="13.5" customHeight="1" x14ac:dyDescent="0.2">
      <c r="C249" s="150"/>
      <c r="D249" s="150"/>
      <c r="E249" s="151"/>
      <c r="F249" s="151"/>
      <c r="G249" s="151"/>
      <c r="H249" s="151"/>
      <c r="I249" s="151"/>
      <c r="J249" s="151"/>
      <c r="K249" s="151"/>
      <c r="L249" s="151"/>
      <c r="M249" s="151"/>
      <c r="N249" s="151"/>
      <c r="O249" s="151"/>
      <c r="P249" s="151"/>
      <c r="Q249" s="151"/>
      <c r="R249" s="151"/>
      <c r="S249" s="151"/>
      <c r="T249" s="151"/>
      <c r="U249" s="151"/>
      <c r="V249" s="151"/>
      <c r="W249" s="151"/>
      <c r="X249" s="151"/>
    </row>
    <row r="250" spans="3:24" ht="13.5" customHeight="1" x14ac:dyDescent="0.2">
      <c r="C250" s="150"/>
      <c r="D250" s="150"/>
      <c r="E250" s="151"/>
      <c r="F250" s="151"/>
      <c r="G250" s="151"/>
      <c r="H250" s="151"/>
      <c r="I250" s="151"/>
      <c r="J250" s="151"/>
      <c r="K250" s="151"/>
      <c r="L250" s="151"/>
      <c r="M250" s="151"/>
      <c r="N250" s="151"/>
      <c r="O250" s="151"/>
      <c r="P250" s="151"/>
      <c r="Q250" s="151"/>
      <c r="R250" s="151"/>
      <c r="S250" s="151"/>
      <c r="T250" s="151"/>
      <c r="U250" s="151"/>
      <c r="V250" s="151"/>
      <c r="W250" s="151"/>
      <c r="X250" s="151"/>
    </row>
    <row r="251" spans="3:24" ht="13.5" customHeight="1" x14ac:dyDescent="0.2">
      <c r="C251" s="150"/>
      <c r="D251" s="150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</row>
    <row r="252" spans="3:24" ht="13.5" customHeight="1" x14ac:dyDescent="0.2">
      <c r="C252" s="150"/>
      <c r="D252" s="150"/>
      <c r="E252" s="151"/>
      <c r="F252" s="151"/>
      <c r="G252" s="151"/>
      <c r="H252" s="151"/>
      <c r="I252" s="151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</row>
    <row r="253" spans="3:24" ht="13.5" customHeight="1" x14ac:dyDescent="0.2">
      <c r="C253" s="150"/>
      <c r="D253" s="150"/>
      <c r="E253" s="151"/>
      <c r="F253" s="151"/>
      <c r="G253" s="151"/>
      <c r="H253" s="151"/>
      <c r="I253" s="151"/>
      <c r="J253" s="151"/>
      <c r="K253" s="151"/>
      <c r="L253" s="151"/>
      <c r="M253" s="151"/>
      <c r="N253" s="151"/>
      <c r="O253" s="151"/>
      <c r="P253" s="151"/>
      <c r="Q253" s="151"/>
      <c r="R253" s="151"/>
      <c r="S253" s="151"/>
      <c r="T253" s="151"/>
      <c r="U253" s="151"/>
      <c r="V253" s="151"/>
      <c r="W253" s="151"/>
      <c r="X253" s="151"/>
    </row>
    <row r="254" spans="3:24" ht="13.5" customHeight="1" x14ac:dyDescent="0.2">
      <c r="C254" s="150"/>
      <c r="D254" s="150"/>
      <c r="E254" s="151"/>
      <c r="F254" s="151"/>
      <c r="G254" s="151"/>
      <c r="H254" s="151"/>
      <c r="I254" s="151"/>
      <c r="J254" s="151"/>
      <c r="K254" s="151"/>
      <c r="L254" s="151"/>
      <c r="M254" s="151"/>
      <c r="N254" s="151"/>
      <c r="O254" s="151"/>
      <c r="P254" s="151"/>
      <c r="Q254" s="151"/>
      <c r="R254" s="151"/>
      <c r="S254" s="151"/>
      <c r="T254" s="151"/>
      <c r="U254" s="151"/>
      <c r="V254" s="151"/>
      <c r="W254" s="151"/>
      <c r="X254" s="151"/>
    </row>
    <row r="255" spans="3:24" ht="13.5" customHeight="1" x14ac:dyDescent="0.2">
      <c r="C255" s="150"/>
      <c r="D255" s="150"/>
      <c r="E255" s="151"/>
      <c r="F255" s="151"/>
      <c r="G255" s="151"/>
      <c r="H255" s="151"/>
      <c r="I255" s="151"/>
      <c r="J255" s="151"/>
      <c r="K255" s="151"/>
      <c r="L255" s="151"/>
      <c r="M255" s="151"/>
      <c r="N255" s="151"/>
      <c r="O255" s="151"/>
      <c r="P255" s="151"/>
      <c r="Q255" s="151"/>
      <c r="R255" s="151"/>
      <c r="S255" s="151"/>
      <c r="T255" s="151"/>
      <c r="U255" s="151"/>
      <c r="V255" s="151"/>
      <c r="W255" s="151"/>
      <c r="X255" s="151"/>
    </row>
    <row r="256" spans="3:24" ht="13.5" customHeight="1" x14ac:dyDescent="0.2">
      <c r="C256" s="150"/>
      <c r="D256" s="150"/>
      <c r="E256" s="151"/>
      <c r="F256" s="151"/>
      <c r="G256" s="151"/>
      <c r="H256" s="151"/>
      <c r="I256" s="151"/>
      <c r="J256" s="151"/>
      <c r="K256" s="151"/>
      <c r="L256" s="151"/>
      <c r="M256" s="151"/>
      <c r="N256" s="151"/>
      <c r="O256" s="151"/>
      <c r="P256" s="151"/>
      <c r="Q256" s="151"/>
      <c r="R256" s="151"/>
      <c r="S256" s="151"/>
      <c r="T256" s="151"/>
      <c r="U256" s="151"/>
      <c r="V256" s="151"/>
      <c r="W256" s="151"/>
      <c r="X256" s="151"/>
    </row>
    <row r="257" spans="3:24" ht="13.5" customHeight="1" x14ac:dyDescent="0.2">
      <c r="C257" s="150"/>
      <c r="D257" s="150"/>
      <c r="E257" s="151"/>
      <c r="F257" s="151"/>
      <c r="G257" s="151"/>
      <c r="H257" s="151"/>
      <c r="I257" s="151"/>
      <c r="J257" s="151"/>
      <c r="K257" s="151"/>
      <c r="L257" s="151"/>
      <c r="M257" s="151"/>
      <c r="N257" s="151"/>
      <c r="O257" s="151"/>
      <c r="P257" s="151"/>
      <c r="Q257" s="151"/>
      <c r="R257" s="151"/>
      <c r="S257" s="151"/>
      <c r="T257" s="151"/>
      <c r="U257" s="151"/>
      <c r="V257" s="151"/>
      <c r="W257" s="151"/>
      <c r="X257" s="151"/>
    </row>
    <row r="258" spans="3:24" ht="13.5" customHeight="1" x14ac:dyDescent="0.2">
      <c r="C258" s="150"/>
      <c r="D258" s="150"/>
      <c r="E258" s="151"/>
      <c r="F258" s="151"/>
      <c r="G258" s="151"/>
      <c r="H258" s="151"/>
      <c r="I258" s="151"/>
      <c r="J258" s="151"/>
      <c r="K258" s="151"/>
      <c r="L258" s="151"/>
      <c r="M258" s="151"/>
      <c r="N258" s="151"/>
      <c r="O258" s="151"/>
      <c r="P258" s="151"/>
      <c r="Q258" s="151"/>
      <c r="R258" s="151"/>
      <c r="S258" s="151"/>
      <c r="T258" s="151"/>
      <c r="U258" s="151"/>
      <c r="V258" s="151"/>
      <c r="W258" s="151"/>
      <c r="X258" s="151"/>
    </row>
    <row r="259" spans="3:24" ht="13.5" customHeight="1" x14ac:dyDescent="0.2">
      <c r="C259" s="150"/>
      <c r="D259" s="150"/>
      <c r="E259" s="151"/>
      <c r="F259" s="151"/>
      <c r="G259" s="151"/>
      <c r="H259" s="151"/>
      <c r="I259" s="151"/>
      <c r="J259" s="151"/>
      <c r="K259" s="151"/>
      <c r="L259" s="151"/>
      <c r="M259" s="151"/>
      <c r="N259" s="151"/>
      <c r="O259" s="151"/>
      <c r="P259" s="151"/>
      <c r="Q259" s="151"/>
      <c r="R259" s="151"/>
      <c r="S259" s="151"/>
      <c r="T259" s="151"/>
      <c r="U259" s="151"/>
      <c r="V259" s="151"/>
      <c r="W259" s="151"/>
      <c r="X259" s="151"/>
    </row>
    <row r="260" spans="3:24" ht="13.5" customHeight="1" x14ac:dyDescent="0.2">
      <c r="C260" s="150"/>
      <c r="D260" s="150"/>
      <c r="E260" s="151"/>
      <c r="F260" s="151"/>
      <c r="G260" s="151"/>
      <c r="H260" s="151"/>
      <c r="I260" s="151"/>
      <c r="J260" s="151"/>
      <c r="K260" s="151"/>
      <c r="L260" s="151"/>
      <c r="M260" s="151"/>
      <c r="N260" s="151"/>
      <c r="O260" s="151"/>
      <c r="P260" s="151"/>
      <c r="Q260" s="151"/>
      <c r="R260" s="151"/>
      <c r="S260" s="151"/>
      <c r="T260" s="151"/>
      <c r="U260" s="151"/>
      <c r="V260" s="151"/>
      <c r="W260" s="151"/>
      <c r="X260" s="151"/>
    </row>
    <row r="261" spans="3:24" ht="13.5" customHeight="1" x14ac:dyDescent="0.2">
      <c r="C261" s="150"/>
      <c r="D261" s="150"/>
      <c r="E261" s="151"/>
      <c r="F261" s="151"/>
      <c r="G261" s="151"/>
      <c r="H261" s="151"/>
      <c r="I261" s="151"/>
      <c r="J261" s="151"/>
      <c r="K261" s="151"/>
      <c r="L261" s="151"/>
      <c r="M261" s="151"/>
      <c r="N261" s="151"/>
      <c r="O261" s="151"/>
      <c r="P261" s="151"/>
      <c r="Q261" s="151"/>
      <c r="R261" s="151"/>
      <c r="S261" s="151"/>
      <c r="T261" s="151"/>
      <c r="U261" s="151"/>
      <c r="V261" s="151"/>
      <c r="W261" s="151"/>
      <c r="X261" s="151"/>
    </row>
    <row r="262" spans="3:24" ht="13.5" customHeight="1" x14ac:dyDescent="0.2">
      <c r="C262" s="150"/>
      <c r="D262" s="150"/>
      <c r="E262" s="151"/>
      <c r="F262" s="151"/>
      <c r="G262" s="151"/>
      <c r="H262" s="151"/>
      <c r="I262" s="151"/>
      <c r="J262" s="151"/>
      <c r="K262" s="151"/>
      <c r="L262" s="151"/>
      <c r="M262" s="151"/>
      <c r="N262" s="151"/>
      <c r="O262" s="151"/>
      <c r="P262" s="151"/>
      <c r="Q262" s="151"/>
      <c r="R262" s="151"/>
      <c r="S262" s="151"/>
      <c r="T262" s="151"/>
      <c r="U262" s="151"/>
      <c r="V262" s="151"/>
      <c r="W262" s="151"/>
      <c r="X262" s="151"/>
    </row>
    <row r="263" spans="3:24" ht="13.5" customHeight="1" x14ac:dyDescent="0.2">
      <c r="C263" s="150"/>
      <c r="D263" s="150"/>
      <c r="E263" s="151"/>
      <c r="F263" s="151"/>
      <c r="G263" s="151"/>
      <c r="H263" s="151"/>
      <c r="I263" s="151"/>
      <c r="J263" s="151"/>
      <c r="K263" s="151"/>
      <c r="L263" s="151"/>
      <c r="M263" s="151"/>
      <c r="N263" s="151"/>
      <c r="O263" s="151"/>
      <c r="P263" s="151"/>
      <c r="Q263" s="151"/>
      <c r="R263" s="151"/>
      <c r="S263" s="151"/>
      <c r="T263" s="151"/>
      <c r="U263" s="151"/>
      <c r="V263" s="151"/>
      <c r="W263" s="151"/>
      <c r="X263" s="151"/>
    </row>
    <row r="264" spans="3:24" ht="13.5" customHeight="1" x14ac:dyDescent="0.2">
      <c r="C264" s="150"/>
      <c r="D264" s="150"/>
      <c r="E264" s="151"/>
      <c r="F264" s="151"/>
      <c r="G264" s="151"/>
      <c r="H264" s="151"/>
      <c r="I264" s="151"/>
      <c r="J264" s="151"/>
      <c r="K264" s="151"/>
      <c r="L264" s="151"/>
      <c r="M264" s="151"/>
      <c r="N264" s="151"/>
      <c r="O264" s="151"/>
      <c r="P264" s="151"/>
      <c r="Q264" s="151"/>
      <c r="R264" s="151"/>
      <c r="S264" s="151"/>
      <c r="T264" s="151"/>
      <c r="U264" s="151"/>
      <c r="V264" s="151"/>
      <c r="W264" s="151"/>
      <c r="X264" s="151"/>
    </row>
    <row r="265" spans="3:24" ht="13.5" customHeight="1" x14ac:dyDescent="0.2">
      <c r="C265" s="150"/>
      <c r="D265" s="150"/>
      <c r="E265" s="151"/>
      <c r="F265" s="151"/>
      <c r="G265" s="151"/>
      <c r="H265" s="151"/>
      <c r="I265" s="151"/>
      <c r="J265" s="151"/>
      <c r="K265" s="151"/>
      <c r="L265" s="151"/>
      <c r="M265" s="151"/>
      <c r="N265" s="151"/>
      <c r="O265" s="151"/>
      <c r="P265" s="151"/>
      <c r="Q265" s="151"/>
      <c r="R265" s="151"/>
      <c r="S265" s="151"/>
      <c r="T265" s="151"/>
      <c r="U265" s="151"/>
      <c r="V265" s="151"/>
      <c r="W265" s="151"/>
      <c r="X265" s="151"/>
    </row>
    <row r="266" spans="3:24" ht="13.5" customHeight="1" x14ac:dyDescent="0.2">
      <c r="C266" s="150"/>
      <c r="D266" s="150"/>
      <c r="E266" s="151"/>
      <c r="F266" s="151"/>
      <c r="G266" s="151"/>
      <c r="H266" s="151"/>
      <c r="I266" s="151"/>
      <c r="J266" s="151"/>
      <c r="K266" s="151"/>
      <c r="L266" s="151"/>
      <c r="M266" s="151"/>
      <c r="N266" s="151"/>
      <c r="O266" s="151"/>
      <c r="P266" s="151"/>
      <c r="Q266" s="151"/>
      <c r="R266" s="151"/>
      <c r="S266" s="151"/>
      <c r="T266" s="151"/>
      <c r="U266" s="151"/>
      <c r="V266" s="151"/>
      <c r="W266" s="151"/>
      <c r="X266" s="151"/>
    </row>
    <row r="267" spans="3:24" ht="13.5" customHeight="1" x14ac:dyDescent="0.2">
      <c r="C267" s="150"/>
      <c r="D267" s="150"/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</row>
    <row r="268" spans="3:24" ht="13.5" customHeight="1" x14ac:dyDescent="0.2">
      <c r="C268" s="150"/>
      <c r="D268" s="150"/>
      <c r="E268" s="151"/>
      <c r="F268" s="151"/>
      <c r="G268" s="151"/>
      <c r="H268" s="151"/>
      <c r="I268" s="151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</row>
    <row r="269" spans="3:24" ht="13.5" customHeight="1" x14ac:dyDescent="0.2">
      <c r="C269" s="150"/>
      <c r="D269" s="150"/>
      <c r="E269" s="151"/>
      <c r="F269" s="151"/>
      <c r="G269" s="151"/>
      <c r="H269" s="151"/>
      <c r="I269" s="151"/>
      <c r="J269" s="151"/>
      <c r="K269" s="151"/>
      <c r="L269" s="151"/>
      <c r="M269" s="151"/>
      <c r="N269" s="151"/>
      <c r="O269" s="151"/>
      <c r="P269" s="151"/>
      <c r="Q269" s="151"/>
      <c r="R269" s="151"/>
      <c r="S269" s="151"/>
      <c r="T269" s="151"/>
      <c r="U269" s="151"/>
      <c r="V269" s="151"/>
      <c r="W269" s="151"/>
      <c r="X269" s="151"/>
    </row>
    <row r="270" spans="3:24" ht="13.5" customHeight="1" x14ac:dyDescent="0.2">
      <c r="C270" s="150"/>
      <c r="D270" s="150"/>
      <c r="E270" s="151"/>
      <c r="F270" s="151"/>
      <c r="G270" s="151"/>
      <c r="H270" s="151"/>
      <c r="I270" s="151"/>
      <c r="J270" s="151"/>
      <c r="K270" s="151"/>
      <c r="L270" s="151"/>
      <c r="M270" s="151"/>
      <c r="N270" s="151"/>
      <c r="O270" s="151"/>
      <c r="P270" s="151"/>
      <c r="Q270" s="151"/>
      <c r="R270" s="151"/>
      <c r="S270" s="151"/>
      <c r="T270" s="151"/>
      <c r="U270" s="151"/>
      <c r="V270" s="151"/>
      <c r="W270" s="151"/>
      <c r="X270" s="151"/>
    </row>
    <row r="271" spans="3:24" ht="13.5" customHeight="1" x14ac:dyDescent="0.2">
      <c r="C271" s="150"/>
      <c r="D271" s="150"/>
      <c r="E271" s="151"/>
      <c r="F271" s="151"/>
      <c r="G271" s="151"/>
      <c r="H271" s="151"/>
      <c r="I271" s="151"/>
      <c r="J271" s="151"/>
      <c r="K271" s="151"/>
      <c r="L271" s="151"/>
      <c r="M271" s="151"/>
      <c r="N271" s="151"/>
      <c r="O271" s="151"/>
      <c r="P271" s="151"/>
      <c r="Q271" s="151"/>
      <c r="R271" s="151"/>
      <c r="S271" s="151"/>
      <c r="T271" s="151"/>
      <c r="U271" s="151"/>
      <c r="V271" s="151"/>
      <c r="W271" s="151"/>
      <c r="X271" s="151"/>
    </row>
    <row r="272" spans="3:24" ht="13.5" customHeight="1" x14ac:dyDescent="0.2">
      <c r="C272" s="150"/>
      <c r="D272" s="150"/>
      <c r="E272" s="151"/>
      <c r="F272" s="151"/>
      <c r="G272" s="151"/>
      <c r="H272" s="151"/>
      <c r="I272" s="151"/>
      <c r="J272" s="151"/>
      <c r="K272" s="151"/>
      <c r="L272" s="151"/>
      <c r="M272" s="151"/>
      <c r="N272" s="151"/>
      <c r="O272" s="151"/>
      <c r="P272" s="151"/>
      <c r="Q272" s="151"/>
      <c r="R272" s="151"/>
      <c r="S272" s="151"/>
      <c r="T272" s="151"/>
      <c r="U272" s="151"/>
      <c r="V272" s="151"/>
      <c r="W272" s="151"/>
      <c r="X272" s="151"/>
    </row>
    <row r="273" spans="3:24" ht="13.5" customHeight="1" x14ac:dyDescent="0.2">
      <c r="C273" s="150"/>
      <c r="D273" s="150"/>
      <c r="E273" s="151"/>
      <c r="F273" s="151"/>
      <c r="G273" s="151"/>
      <c r="H273" s="151"/>
      <c r="I273" s="151"/>
      <c r="J273" s="151"/>
      <c r="K273" s="151"/>
      <c r="L273" s="151"/>
      <c r="M273" s="151"/>
      <c r="N273" s="151"/>
      <c r="O273" s="151"/>
      <c r="P273" s="151"/>
      <c r="Q273" s="151"/>
      <c r="R273" s="151"/>
      <c r="S273" s="151"/>
      <c r="T273" s="151"/>
      <c r="U273" s="151"/>
      <c r="V273" s="151"/>
      <c r="W273" s="151"/>
      <c r="X273" s="151"/>
    </row>
    <row r="274" spans="3:24" ht="13.5" customHeight="1" x14ac:dyDescent="0.2">
      <c r="C274" s="150"/>
      <c r="D274" s="150"/>
      <c r="E274" s="151"/>
      <c r="F274" s="151"/>
      <c r="G274" s="151"/>
      <c r="H274" s="151"/>
      <c r="I274" s="151"/>
      <c r="J274" s="151"/>
      <c r="K274" s="151"/>
      <c r="L274" s="151"/>
      <c r="M274" s="151"/>
      <c r="N274" s="151"/>
      <c r="O274" s="151"/>
      <c r="P274" s="151"/>
      <c r="Q274" s="151"/>
      <c r="R274" s="151"/>
      <c r="S274" s="151"/>
      <c r="T274" s="151"/>
      <c r="U274" s="151"/>
      <c r="V274" s="151"/>
      <c r="W274" s="151"/>
      <c r="X274" s="151"/>
    </row>
    <row r="275" spans="3:24" ht="13.5" customHeight="1" x14ac:dyDescent="0.2">
      <c r="C275" s="150"/>
      <c r="D275" s="150"/>
      <c r="E275" s="151"/>
      <c r="F275" s="151"/>
      <c r="G275" s="151"/>
      <c r="H275" s="151"/>
      <c r="I275" s="151"/>
      <c r="J275" s="151"/>
      <c r="K275" s="151"/>
      <c r="L275" s="151"/>
      <c r="M275" s="151"/>
      <c r="N275" s="151"/>
      <c r="O275" s="151"/>
      <c r="P275" s="151"/>
      <c r="Q275" s="151"/>
      <c r="R275" s="151"/>
      <c r="S275" s="151"/>
      <c r="T275" s="151"/>
      <c r="U275" s="151"/>
      <c r="V275" s="151"/>
      <c r="W275" s="151"/>
      <c r="X275" s="151"/>
    </row>
    <row r="276" spans="3:24" ht="13.5" customHeight="1" x14ac:dyDescent="0.2">
      <c r="C276" s="150"/>
      <c r="D276" s="150"/>
      <c r="E276" s="151"/>
      <c r="F276" s="151"/>
      <c r="G276" s="151"/>
      <c r="H276" s="151"/>
      <c r="I276" s="151"/>
      <c r="J276" s="151"/>
      <c r="K276" s="151"/>
      <c r="L276" s="151"/>
      <c r="M276" s="151"/>
      <c r="N276" s="151"/>
      <c r="O276" s="151"/>
      <c r="P276" s="151"/>
      <c r="Q276" s="151"/>
      <c r="R276" s="151"/>
      <c r="S276" s="151"/>
      <c r="T276" s="151"/>
      <c r="U276" s="151"/>
      <c r="V276" s="151"/>
      <c r="W276" s="151"/>
      <c r="X276" s="151"/>
    </row>
    <row r="277" spans="3:24" ht="13.5" customHeight="1" x14ac:dyDescent="0.2">
      <c r="C277" s="150"/>
      <c r="D277" s="150"/>
      <c r="E277" s="151"/>
      <c r="F277" s="151"/>
      <c r="G277" s="151"/>
      <c r="H277" s="151"/>
      <c r="I277" s="151"/>
      <c r="J277" s="151"/>
      <c r="K277" s="151"/>
      <c r="L277" s="151"/>
      <c r="M277" s="151"/>
      <c r="N277" s="151"/>
      <c r="O277" s="151"/>
      <c r="P277" s="151"/>
      <c r="Q277" s="151"/>
      <c r="R277" s="151"/>
      <c r="S277" s="151"/>
      <c r="T277" s="151"/>
      <c r="U277" s="151"/>
      <c r="V277" s="151"/>
      <c r="W277" s="151"/>
      <c r="X277" s="151"/>
    </row>
    <row r="278" spans="3:24" ht="13.5" customHeight="1" x14ac:dyDescent="0.2">
      <c r="C278" s="150"/>
      <c r="D278" s="150"/>
      <c r="E278" s="151"/>
      <c r="F278" s="151"/>
      <c r="G278" s="151"/>
      <c r="H278" s="151"/>
      <c r="I278" s="151"/>
      <c r="J278" s="151"/>
      <c r="K278" s="151"/>
      <c r="L278" s="151"/>
      <c r="M278" s="151"/>
      <c r="N278" s="151"/>
      <c r="O278" s="151"/>
      <c r="P278" s="151"/>
      <c r="Q278" s="151"/>
      <c r="R278" s="151"/>
      <c r="S278" s="151"/>
      <c r="T278" s="151"/>
      <c r="U278" s="151"/>
      <c r="V278" s="151"/>
      <c r="W278" s="151"/>
      <c r="X278" s="151"/>
    </row>
    <row r="279" spans="3:24" ht="13.5" customHeight="1" x14ac:dyDescent="0.2">
      <c r="C279" s="150"/>
      <c r="D279" s="150"/>
      <c r="E279" s="151"/>
      <c r="F279" s="151"/>
      <c r="G279" s="151"/>
      <c r="H279" s="151"/>
      <c r="I279" s="151"/>
      <c r="J279" s="151"/>
      <c r="K279" s="151"/>
      <c r="L279" s="151"/>
      <c r="M279" s="151"/>
      <c r="N279" s="151"/>
      <c r="O279" s="151"/>
      <c r="P279" s="151"/>
      <c r="Q279" s="151"/>
      <c r="R279" s="151"/>
      <c r="S279" s="151"/>
      <c r="T279" s="151"/>
      <c r="U279" s="151"/>
      <c r="V279" s="151"/>
      <c r="W279" s="151"/>
      <c r="X279" s="151"/>
    </row>
    <row r="280" spans="3:24" ht="13.5" customHeight="1" x14ac:dyDescent="0.2">
      <c r="C280" s="150"/>
      <c r="D280" s="150"/>
      <c r="E280" s="151"/>
      <c r="F280" s="151"/>
      <c r="G280" s="151"/>
      <c r="H280" s="151"/>
      <c r="I280" s="151"/>
      <c r="J280" s="151"/>
      <c r="K280" s="151"/>
      <c r="L280" s="151"/>
      <c r="M280" s="151"/>
      <c r="N280" s="151"/>
      <c r="O280" s="151"/>
      <c r="P280" s="151"/>
      <c r="Q280" s="151"/>
      <c r="R280" s="151"/>
      <c r="S280" s="151"/>
      <c r="T280" s="151"/>
      <c r="U280" s="151"/>
      <c r="V280" s="151"/>
      <c r="W280" s="151"/>
      <c r="X280" s="151"/>
    </row>
    <row r="281" spans="3:24" ht="13.5" customHeight="1" x14ac:dyDescent="0.2">
      <c r="C281" s="150"/>
      <c r="D281" s="150"/>
      <c r="E281" s="151"/>
      <c r="F281" s="151"/>
      <c r="G281" s="151"/>
      <c r="H281" s="151"/>
      <c r="I281" s="151"/>
      <c r="J281" s="151"/>
      <c r="K281" s="151"/>
      <c r="L281" s="151"/>
      <c r="M281" s="151"/>
      <c r="N281" s="151"/>
      <c r="O281" s="151"/>
      <c r="P281" s="151"/>
      <c r="Q281" s="151"/>
      <c r="R281" s="151"/>
      <c r="S281" s="151"/>
      <c r="T281" s="151"/>
      <c r="U281" s="151"/>
      <c r="V281" s="151"/>
      <c r="W281" s="151"/>
      <c r="X281" s="151"/>
    </row>
    <row r="282" spans="3:24" ht="13.5" customHeight="1" x14ac:dyDescent="0.2">
      <c r="C282" s="150"/>
      <c r="D282" s="150"/>
      <c r="E282" s="151"/>
      <c r="F282" s="151"/>
      <c r="G282" s="151"/>
      <c r="H282" s="151"/>
      <c r="I282" s="151"/>
      <c r="J282" s="151"/>
      <c r="K282" s="151"/>
      <c r="L282" s="151"/>
      <c r="M282" s="151"/>
      <c r="N282" s="151"/>
      <c r="O282" s="151"/>
      <c r="P282" s="151"/>
      <c r="Q282" s="151"/>
      <c r="R282" s="151"/>
      <c r="S282" s="151"/>
      <c r="T282" s="151"/>
      <c r="U282" s="151"/>
      <c r="V282" s="151"/>
      <c r="W282" s="151"/>
      <c r="X282" s="151"/>
    </row>
    <row r="283" spans="3:24" ht="13.5" customHeight="1" x14ac:dyDescent="0.2">
      <c r="C283" s="150"/>
      <c r="D283" s="150"/>
      <c r="E283" s="151"/>
      <c r="F283" s="151"/>
      <c r="G283" s="151"/>
      <c r="H283" s="151"/>
      <c r="I283" s="151"/>
      <c r="J283" s="151"/>
      <c r="K283" s="151"/>
      <c r="L283" s="151"/>
      <c r="M283" s="151"/>
      <c r="N283" s="151"/>
      <c r="O283" s="151"/>
      <c r="P283" s="151"/>
      <c r="Q283" s="151"/>
      <c r="R283" s="151"/>
      <c r="S283" s="151"/>
      <c r="T283" s="151"/>
      <c r="U283" s="151"/>
      <c r="V283" s="151"/>
      <c r="W283" s="151"/>
      <c r="X283" s="151"/>
    </row>
    <row r="284" spans="3:24" ht="13.5" customHeight="1" x14ac:dyDescent="0.2">
      <c r="C284" s="150"/>
      <c r="D284" s="150"/>
      <c r="E284" s="151"/>
      <c r="F284" s="151"/>
      <c r="G284" s="151"/>
      <c r="H284" s="151"/>
      <c r="I284" s="151"/>
      <c r="J284" s="151"/>
      <c r="K284" s="151"/>
      <c r="L284" s="151"/>
      <c r="M284" s="151"/>
      <c r="N284" s="151"/>
      <c r="O284" s="151"/>
      <c r="P284" s="151"/>
      <c r="Q284" s="151"/>
      <c r="R284" s="151"/>
      <c r="S284" s="151"/>
      <c r="T284" s="151"/>
      <c r="U284" s="151"/>
      <c r="V284" s="151"/>
      <c r="W284" s="151"/>
      <c r="X284" s="151"/>
    </row>
    <row r="285" spans="3:24" ht="13.5" customHeight="1" x14ac:dyDescent="0.2">
      <c r="C285" s="150"/>
      <c r="D285" s="150"/>
      <c r="E285" s="151"/>
      <c r="F285" s="151"/>
      <c r="G285" s="151"/>
      <c r="H285" s="151"/>
      <c r="I285" s="151"/>
      <c r="J285" s="151"/>
      <c r="K285" s="151"/>
      <c r="L285" s="151"/>
      <c r="M285" s="151"/>
      <c r="N285" s="151"/>
      <c r="O285" s="151"/>
      <c r="P285" s="151"/>
      <c r="Q285" s="151"/>
      <c r="R285" s="151"/>
      <c r="S285" s="151"/>
      <c r="T285" s="151"/>
      <c r="U285" s="151"/>
      <c r="V285" s="151"/>
      <c r="W285" s="151"/>
      <c r="X285" s="151"/>
    </row>
    <row r="286" spans="3:24" ht="13.5" customHeight="1" x14ac:dyDescent="0.2">
      <c r="C286" s="150"/>
      <c r="D286" s="150"/>
      <c r="E286" s="151"/>
      <c r="F286" s="151"/>
      <c r="G286" s="151"/>
      <c r="H286" s="151"/>
      <c r="I286" s="151"/>
      <c r="J286" s="151"/>
      <c r="K286" s="151"/>
      <c r="L286" s="151"/>
      <c r="M286" s="151"/>
      <c r="N286" s="151"/>
      <c r="O286" s="151"/>
      <c r="P286" s="151"/>
      <c r="Q286" s="151"/>
      <c r="R286" s="151"/>
      <c r="S286" s="151"/>
      <c r="T286" s="151"/>
      <c r="U286" s="151"/>
      <c r="V286" s="151"/>
      <c r="W286" s="151"/>
      <c r="X286" s="151"/>
    </row>
    <row r="287" spans="3:24" ht="13.5" customHeight="1" x14ac:dyDescent="0.2">
      <c r="C287" s="150"/>
      <c r="D287" s="150"/>
      <c r="E287" s="151"/>
      <c r="F287" s="151"/>
      <c r="G287" s="151"/>
      <c r="H287" s="151"/>
      <c r="I287" s="151"/>
      <c r="J287" s="151"/>
      <c r="K287" s="151"/>
      <c r="L287" s="151"/>
      <c r="M287" s="151"/>
      <c r="N287" s="151"/>
      <c r="O287" s="151"/>
      <c r="P287" s="151"/>
      <c r="Q287" s="151"/>
      <c r="R287" s="151"/>
      <c r="S287" s="151"/>
      <c r="T287" s="151"/>
      <c r="U287" s="151"/>
      <c r="V287" s="151"/>
      <c r="W287" s="151"/>
      <c r="X287" s="151"/>
    </row>
    <row r="288" spans="3:24" ht="13.5" customHeight="1" x14ac:dyDescent="0.2">
      <c r="C288" s="150"/>
      <c r="D288" s="150"/>
      <c r="E288" s="151"/>
      <c r="F288" s="151"/>
      <c r="G288" s="151"/>
      <c r="H288" s="151"/>
      <c r="I288" s="151"/>
      <c r="J288" s="151"/>
      <c r="K288" s="151"/>
      <c r="L288" s="151"/>
      <c r="M288" s="151"/>
      <c r="N288" s="151"/>
      <c r="O288" s="151"/>
      <c r="P288" s="151"/>
      <c r="Q288" s="151"/>
      <c r="R288" s="151"/>
      <c r="S288" s="151"/>
      <c r="T288" s="151"/>
      <c r="U288" s="151"/>
      <c r="V288" s="151"/>
      <c r="W288" s="151"/>
      <c r="X288" s="151"/>
    </row>
    <row r="289" spans="3:24" ht="13.5" customHeight="1" x14ac:dyDescent="0.2">
      <c r="C289" s="150"/>
      <c r="D289" s="150"/>
      <c r="E289" s="151"/>
      <c r="F289" s="151"/>
      <c r="G289" s="151"/>
      <c r="H289" s="151"/>
      <c r="I289" s="151"/>
      <c r="J289" s="151"/>
      <c r="K289" s="151"/>
      <c r="L289" s="151"/>
      <c r="M289" s="151"/>
      <c r="N289" s="151"/>
      <c r="O289" s="151"/>
      <c r="P289" s="151"/>
      <c r="Q289" s="151"/>
      <c r="R289" s="151"/>
      <c r="S289" s="151"/>
      <c r="T289" s="151"/>
      <c r="U289" s="151"/>
      <c r="V289" s="151"/>
      <c r="W289" s="151"/>
      <c r="X289" s="151"/>
    </row>
    <row r="290" spans="3:24" ht="13.5" customHeight="1" x14ac:dyDescent="0.2">
      <c r="C290" s="150"/>
      <c r="D290" s="150"/>
      <c r="E290" s="151"/>
      <c r="F290" s="151"/>
      <c r="G290" s="151"/>
      <c r="H290" s="151"/>
      <c r="I290" s="151"/>
      <c r="J290" s="151"/>
      <c r="K290" s="151"/>
      <c r="L290" s="151"/>
      <c r="M290" s="151"/>
      <c r="N290" s="151"/>
      <c r="O290" s="151"/>
      <c r="P290" s="151"/>
      <c r="Q290" s="151"/>
      <c r="R290" s="151"/>
      <c r="S290" s="151"/>
      <c r="T290" s="151"/>
      <c r="U290" s="151"/>
      <c r="V290" s="151"/>
      <c r="W290" s="151"/>
      <c r="X290" s="151"/>
    </row>
    <row r="291" spans="3:24" ht="13.5" customHeight="1" x14ac:dyDescent="0.2">
      <c r="C291" s="150"/>
      <c r="D291" s="150"/>
      <c r="E291" s="151"/>
      <c r="F291" s="151"/>
      <c r="G291" s="151"/>
      <c r="H291" s="151"/>
      <c r="I291" s="151"/>
      <c r="J291" s="151"/>
      <c r="K291" s="151"/>
      <c r="L291" s="151"/>
      <c r="M291" s="151"/>
      <c r="N291" s="151"/>
      <c r="O291" s="151"/>
      <c r="P291" s="151"/>
      <c r="Q291" s="151"/>
      <c r="R291" s="151"/>
      <c r="S291" s="151"/>
      <c r="T291" s="151"/>
      <c r="U291" s="151"/>
      <c r="V291" s="151"/>
      <c r="W291" s="151"/>
      <c r="X291" s="151"/>
    </row>
    <row r="292" spans="3:24" ht="13.5" customHeight="1" x14ac:dyDescent="0.2">
      <c r="C292" s="150"/>
      <c r="D292" s="150"/>
      <c r="E292" s="151"/>
      <c r="F292" s="151"/>
      <c r="G292" s="151"/>
      <c r="H292" s="151"/>
      <c r="I292" s="151"/>
      <c r="J292" s="151"/>
      <c r="K292" s="151"/>
      <c r="L292" s="151"/>
      <c r="M292" s="151"/>
      <c r="N292" s="151"/>
      <c r="O292" s="151"/>
      <c r="P292" s="151"/>
      <c r="Q292" s="151"/>
      <c r="R292" s="151"/>
      <c r="S292" s="151"/>
      <c r="T292" s="151"/>
      <c r="U292" s="151"/>
      <c r="V292" s="151"/>
      <c r="W292" s="151"/>
      <c r="X292" s="151"/>
    </row>
    <row r="293" spans="3:24" ht="13.5" customHeight="1" x14ac:dyDescent="0.2">
      <c r="C293" s="150"/>
      <c r="D293" s="150"/>
      <c r="E293" s="151"/>
      <c r="F293" s="151"/>
      <c r="G293" s="151"/>
      <c r="H293" s="151"/>
      <c r="I293" s="151"/>
      <c r="J293" s="151"/>
      <c r="K293" s="151"/>
      <c r="L293" s="151"/>
      <c r="M293" s="151"/>
      <c r="N293" s="151"/>
      <c r="O293" s="151"/>
      <c r="P293" s="151"/>
      <c r="Q293" s="151"/>
      <c r="R293" s="151"/>
      <c r="S293" s="151"/>
      <c r="T293" s="151"/>
      <c r="U293" s="151"/>
      <c r="V293" s="151"/>
      <c r="W293" s="151"/>
      <c r="X293" s="151"/>
    </row>
    <row r="294" spans="3:24" ht="13.5" customHeight="1" x14ac:dyDescent="0.2">
      <c r="C294" s="150"/>
      <c r="D294" s="150"/>
      <c r="E294" s="151"/>
      <c r="F294" s="151"/>
      <c r="G294" s="151"/>
      <c r="H294" s="151"/>
      <c r="I294" s="151"/>
      <c r="J294" s="151"/>
      <c r="K294" s="151"/>
      <c r="L294" s="151"/>
      <c r="M294" s="151"/>
      <c r="N294" s="151"/>
      <c r="O294" s="151"/>
      <c r="P294" s="151"/>
      <c r="Q294" s="151"/>
      <c r="R294" s="151"/>
      <c r="S294" s="151"/>
      <c r="T294" s="151"/>
      <c r="U294" s="151"/>
      <c r="V294" s="151"/>
      <c r="W294" s="151"/>
      <c r="X294" s="151"/>
    </row>
    <row r="295" spans="3:24" ht="13.5" customHeight="1" x14ac:dyDescent="0.2">
      <c r="C295" s="150"/>
      <c r="D295" s="150"/>
      <c r="E295" s="151"/>
      <c r="F295" s="151"/>
      <c r="G295" s="151"/>
      <c r="H295" s="151"/>
      <c r="I295" s="151"/>
      <c r="J295" s="151"/>
      <c r="K295" s="151"/>
      <c r="L295" s="151"/>
      <c r="M295" s="151"/>
      <c r="N295" s="151"/>
      <c r="O295" s="151"/>
      <c r="P295" s="151"/>
      <c r="Q295" s="151"/>
      <c r="R295" s="151"/>
      <c r="S295" s="151"/>
      <c r="T295" s="151"/>
      <c r="U295" s="151"/>
      <c r="V295" s="151"/>
      <c r="W295" s="151"/>
      <c r="X295" s="151"/>
    </row>
    <row r="296" spans="3:24" ht="13.5" customHeight="1" x14ac:dyDescent="0.2">
      <c r="C296" s="150"/>
      <c r="D296" s="150"/>
      <c r="E296" s="151"/>
      <c r="F296" s="151"/>
      <c r="G296" s="151"/>
      <c r="H296" s="151"/>
      <c r="I296" s="151"/>
      <c r="J296" s="151"/>
      <c r="K296" s="151"/>
      <c r="L296" s="151"/>
      <c r="M296" s="151"/>
      <c r="N296" s="151"/>
      <c r="O296" s="151"/>
      <c r="P296" s="151"/>
      <c r="Q296" s="151"/>
      <c r="R296" s="151"/>
      <c r="S296" s="151"/>
      <c r="T296" s="151"/>
      <c r="U296" s="151"/>
      <c r="V296" s="151"/>
      <c r="W296" s="151"/>
      <c r="X296" s="151"/>
    </row>
    <row r="297" spans="3:24" ht="13.5" customHeight="1" x14ac:dyDescent="0.2">
      <c r="C297" s="150"/>
      <c r="D297" s="150"/>
      <c r="E297" s="151"/>
      <c r="F297" s="151"/>
      <c r="G297" s="151"/>
      <c r="H297" s="151"/>
      <c r="I297" s="151"/>
      <c r="J297" s="151"/>
      <c r="K297" s="151"/>
      <c r="L297" s="151"/>
      <c r="M297" s="151"/>
      <c r="N297" s="151"/>
      <c r="O297" s="151"/>
      <c r="P297" s="151"/>
      <c r="Q297" s="151"/>
      <c r="R297" s="151"/>
      <c r="S297" s="151"/>
      <c r="T297" s="151"/>
      <c r="U297" s="151"/>
      <c r="V297" s="151"/>
      <c r="W297" s="151"/>
      <c r="X297" s="151"/>
    </row>
    <row r="298" spans="3:24" ht="13.5" customHeight="1" x14ac:dyDescent="0.2">
      <c r="C298" s="150"/>
      <c r="D298" s="150"/>
      <c r="E298" s="151"/>
      <c r="F298" s="151"/>
      <c r="G298" s="151"/>
      <c r="H298" s="151"/>
      <c r="I298" s="151"/>
      <c r="J298" s="151"/>
      <c r="K298" s="151"/>
      <c r="L298" s="151"/>
      <c r="M298" s="151"/>
      <c r="N298" s="151"/>
      <c r="O298" s="151"/>
      <c r="P298" s="151"/>
      <c r="Q298" s="151"/>
      <c r="R298" s="151"/>
      <c r="S298" s="151"/>
      <c r="T298" s="151"/>
      <c r="U298" s="151"/>
      <c r="V298" s="151"/>
      <c r="W298" s="151"/>
      <c r="X298" s="151"/>
    </row>
    <row r="299" spans="3:24" ht="13.5" customHeight="1" x14ac:dyDescent="0.2">
      <c r="C299" s="150"/>
      <c r="D299" s="150"/>
      <c r="E299" s="151"/>
      <c r="F299" s="151"/>
      <c r="G299" s="151"/>
      <c r="H299" s="151"/>
      <c r="I299" s="151"/>
      <c r="J299" s="151"/>
      <c r="K299" s="151"/>
      <c r="L299" s="151"/>
      <c r="M299" s="151"/>
      <c r="N299" s="151"/>
      <c r="O299" s="151"/>
      <c r="P299" s="151"/>
      <c r="Q299" s="151"/>
      <c r="R299" s="151"/>
      <c r="S299" s="151"/>
      <c r="T299" s="151"/>
      <c r="U299" s="151"/>
      <c r="V299" s="151"/>
      <c r="W299" s="151"/>
      <c r="X299" s="151"/>
    </row>
    <row r="300" spans="3:24" ht="13.5" customHeight="1" x14ac:dyDescent="0.2">
      <c r="C300" s="150"/>
      <c r="D300" s="150"/>
      <c r="E300" s="151"/>
      <c r="F300" s="151"/>
      <c r="G300" s="151"/>
      <c r="H300" s="151"/>
      <c r="I300" s="151"/>
      <c r="J300" s="151"/>
      <c r="K300" s="151"/>
      <c r="L300" s="151"/>
      <c r="M300" s="151"/>
      <c r="N300" s="151"/>
      <c r="O300" s="151"/>
      <c r="P300" s="151"/>
      <c r="Q300" s="151"/>
      <c r="R300" s="151"/>
      <c r="S300" s="151"/>
      <c r="T300" s="151"/>
      <c r="U300" s="151"/>
      <c r="V300" s="151"/>
      <c r="W300" s="151"/>
      <c r="X300" s="151"/>
    </row>
    <row r="301" spans="3:24" ht="13.5" customHeight="1" x14ac:dyDescent="0.2">
      <c r="C301" s="150"/>
      <c r="D301" s="150"/>
      <c r="E301" s="151"/>
      <c r="F301" s="151"/>
      <c r="G301" s="151"/>
      <c r="H301" s="151"/>
      <c r="I301" s="151"/>
      <c r="J301" s="151"/>
      <c r="K301" s="151"/>
      <c r="L301" s="151"/>
      <c r="M301" s="151"/>
      <c r="N301" s="151"/>
      <c r="O301" s="151"/>
      <c r="P301" s="151"/>
      <c r="Q301" s="151"/>
      <c r="R301" s="151"/>
      <c r="S301" s="151"/>
      <c r="T301" s="151"/>
      <c r="U301" s="151"/>
      <c r="V301" s="151"/>
      <c r="W301" s="151"/>
      <c r="X301" s="151"/>
    </row>
    <row r="302" spans="3:24" ht="13.5" customHeight="1" x14ac:dyDescent="0.2">
      <c r="C302" s="150"/>
      <c r="D302" s="150"/>
      <c r="E302" s="151"/>
      <c r="F302" s="151"/>
      <c r="G302" s="151"/>
      <c r="H302" s="151"/>
      <c r="I302" s="151"/>
      <c r="J302" s="151"/>
      <c r="K302" s="151"/>
      <c r="L302" s="151"/>
      <c r="M302" s="151"/>
      <c r="N302" s="151"/>
      <c r="O302" s="151"/>
      <c r="P302" s="151"/>
      <c r="Q302" s="151"/>
      <c r="R302" s="151"/>
      <c r="S302" s="151"/>
      <c r="T302" s="151"/>
      <c r="U302" s="151"/>
      <c r="V302" s="151"/>
      <c r="W302" s="151"/>
      <c r="X302" s="151"/>
    </row>
    <row r="303" spans="3:24" ht="13.5" customHeight="1" x14ac:dyDescent="0.2">
      <c r="C303" s="150"/>
      <c r="D303" s="150"/>
      <c r="E303" s="151"/>
      <c r="F303" s="151"/>
      <c r="G303" s="151"/>
      <c r="H303" s="151"/>
      <c r="I303" s="151"/>
      <c r="J303" s="151"/>
      <c r="K303" s="151"/>
      <c r="L303" s="151"/>
      <c r="M303" s="151"/>
      <c r="N303" s="151"/>
      <c r="O303" s="151"/>
      <c r="P303" s="151"/>
      <c r="Q303" s="151"/>
      <c r="R303" s="151"/>
      <c r="S303" s="151"/>
      <c r="T303" s="151"/>
      <c r="U303" s="151"/>
      <c r="V303" s="151"/>
      <c r="W303" s="151"/>
      <c r="X303" s="151"/>
    </row>
    <row r="304" spans="3:24" ht="13.5" customHeight="1" x14ac:dyDescent="0.2">
      <c r="C304" s="150"/>
      <c r="D304" s="150"/>
      <c r="E304" s="151"/>
      <c r="F304" s="151"/>
      <c r="G304" s="151"/>
      <c r="H304" s="151"/>
      <c r="I304" s="151"/>
      <c r="J304" s="151"/>
      <c r="K304" s="151"/>
      <c r="L304" s="151"/>
      <c r="M304" s="151"/>
      <c r="N304" s="151"/>
      <c r="O304" s="151"/>
      <c r="P304" s="151"/>
      <c r="Q304" s="151"/>
      <c r="R304" s="151"/>
      <c r="S304" s="151"/>
      <c r="T304" s="151"/>
      <c r="U304" s="151"/>
      <c r="V304" s="151"/>
      <c r="W304" s="151"/>
      <c r="X304" s="151"/>
    </row>
    <row r="305" spans="3:24" ht="13.5" customHeight="1" x14ac:dyDescent="0.2">
      <c r="C305" s="150"/>
      <c r="D305" s="150"/>
      <c r="E305" s="151"/>
      <c r="F305" s="151"/>
      <c r="G305" s="151"/>
      <c r="H305" s="151"/>
      <c r="I305" s="151"/>
      <c r="J305" s="151"/>
      <c r="K305" s="151"/>
      <c r="L305" s="151"/>
      <c r="M305" s="151"/>
      <c r="N305" s="151"/>
      <c r="O305" s="151"/>
      <c r="P305" s="151"/>
      <c r="Q305" s="151"/>
      <c r="R305" s="151"/>
      <c r="S305" s="151"/>
      <c r="T305" s="151"/>
      <c r="U305" s="151"/>
      <c r="V305" s="151"/>
      <c r="W305" s="151"/>
      <c r="X305" s="151"/>
    </row>
    <row r="306" spans="3:24" ht="13.5" customHeight="1" x14ac:dyDescent="0.2">
      <c r="C306" s="150"/>
      <c r="D306" s="150"/>
      <c r="E306" s="151"/>
      <c r="F306" s="151"/>
      <c r="G306" s="151"/>
      <c r="H306" s="151"/>
      <c r="I306" s="151"/>
      <c r="J306" s="151"/>
      <c r="K306" s="151"/>
      <c r="L306" s="151"/>
      <c r="M306" s="151"/>
      <c r="N306" s="151"/>
      <c r="O306" s="151"/>
      <c r="P306" s="151"/>
      <c r="Q306" s="151"/>
      <c r="R306" s="151"/>
      <c r="S306" s="151"/>
      <c r="T306" s="151"/>
      <c r="U306" s="151"/>
      <c r="V306" s="151"/>
      <c r="W306" s="151"/>
      <c r="X306" s="151"/>
    </row>
    <row r="307" spans="3:24" ht="13.5" customHeight="1" x14ac:dyDescent="0.2">
      <c r="C307" s="150"/>
      <c r="D307" s="150"/>
      <c r="E307" s="151"/>
      <c r="F307" s="151"/>
      <c r="G307" s="151"/>
      <c r="H307" s="151"/>
      <c r="I307" s="151"/>
      <c r="J307" s="151"/>
      <c r="K307" s="151"/>
      <c r="L307" s="151"/>
      <c r="M307" s="151"/>
      <c r="N307" s="151"/>
      <c r="O307" s="151"/>
      <c r="P307" s="151"/>
      <c r="Q307" s="151"/>
      <c r="R307" s="151"/>
      <c r="S307" s="151"/>
      <c r="T307" s="151"/>
      <c r="U307" s="151"/>
      <c r="V307" s="151"/>
      <c r="W307" s="151"/>
      <c r="X307" s="151"/>
    </row>
    <row r="308" spans="3:24" ht="13.5" customHeight="1" x14ac:dyDescent="0.2">
      <c r="C308" s="150"/>
      <c r="D308" s="150"/>
      <c r="E308" s="151"/>
      <c r="F308" s="151"/>
      <c r="G308" s="151"/>
      <c r="H308" s="151"/>
      <c r="I308" s="151"/>
      <c r="J308" s="151"/>
      <c r="K308" s="151"/>
      <c r="L308" s="151"/>
      <c r="M308" s="151"/>
      <c r="N308" s="151"/>
      <c r="O308" s="151"/>
      <c r="P308" s="151"/>
      <c r="Q308" s="151"/>
      <c r="R308" s="151"/>
      <c r="S308" s="151"/>
      <c r="T308" s="151"/>
      <c r="U308" s="151"/>
      <c r="V308" s="151"/>
      <c r="W308" s="151"/>
      <c r="X308" s="151"/>
    </row>
    <row r="309" spans="3:24" ht="13.5" customHeight="1" x14ac:dyDescent="0.2">
      <c r="C309" s="150"/>
      <c r="D309" s="150"/>
      <c r="E309" s="151"/>
      <c r="F309" s="151"/>
      <c r="G309" s="151"/>
      <c r="H309" s="151"/>
      <c r="I309" s="151"/>
      <c r="J309" s="151"/>
      <c r="K309" s="151"/>
      <c r="L309" s="151"/>
      <c r="M309" s="151"/>
      <c r="N309" s="151"/>
      <c r="O309" s="151"/>
      <c r="P309" s="151"/>
      <c r="Q309" s="151"/>
      <c r="R309" s="151"/>
      <c r="S309" s="151"/>
      <c r="T309" s="151"/>
      <c r="U309" s="151"/>
      <c r="V309" s="151"/>
      <c r="W309" s="151"/>
      <c r="X309" s="151"/>
    </row>
    <row r="310" spans="3:24" ht="13.5" customHeight="1" x14ac:dyDescent="0.2">
      <c r="C310" s="150"/>
      <c r="D310" s="150"/>
      <c r="E310" s="151"/>
      <c r="F310" s="151"/>
      <c r="G310" s="151"/>
      <c r="H310" s="151"/>
      <c r="I310" s="151"/>
      <c r="J310" s="151"/>
      <c r="K310" s="151"/>
      <c r="L310" s="151"/>
      <c r="M310" s="151"/>
      <c r="N310" s="151"/>
      <c r="O310" s="151"/>
      <c r="P310" s="151"/>
      <c r="Q310" s="151"/>
      <c r="R310" s="151"/>
      <c r="S310" s="151"/>
      <c r="T310" s="151"/>
      <c r="U310" s="151"/>
      <c r="V310" s="151"/>
      <c r="W310" s="151"/>
      <c r="X310" s="151"/>
    </row>
    <row r="311" spans="3:24" ht="13.5" customHeight="1" x14ac:dyDescent="0.2">
      <c r="C311" s="150"/>
      <c r="D311" s="150"/>
      <c r="E311" s="151"/>
      <c r="F311" s="151"/>
      <c r="G311" s="151"/>
      <c r="H311" s="151"/>
      <c r="I311" s="151"/>
      <c r="J311" s="151"/>
      <c r="K311" s="151"/>
      <c r="L311" s="151"/>
      <c r="M311" s="151"/>
      <c r="N311" s="151"/>
      <c r="O311" s="151"/>
      <c r="P311" s="151"/>
      <c r="Q311" s="151"/>
      <c r="R311" s="151"/>
      <c r="S311" s="151"/>
      <c r="T311" s="151"/>
      <c r="U311" s="151"/>
      <c r="V311" s="151"/>
      <c r="W311" s="151"/>
      <c r="X311" s="151"/>
    </row>
    <row r="312" spans="3:24" ht="13.5" customHeight="1" x14ac:dyDescent="0.2">
      <c r="C312" s="150"/>
      <c r="D312" s="150"/>
      <c r="E312" s="151"/>
      <c r="F312" s="151"/>
      <c r="G312" s="151"/>
      <c r="H312" s="151"/>
      <c r="I312" s="151"/>
      <c r="J312" s="151"/>
      <c r="K312" s="151"/>
      <c r="L312" s="151"/>
      <c r="M312" s="151"/>
      <c r="N312" s="151"/>
      <c r="O312" s="151"/>
      <c r="P312" s="151"/>
      <c r="Q312" s="151"/>
      <c r="R312" s="151"/>
      <c r="S312" s="151"/>
      <c r="T312" s="151"/>
      <c r="U312" s="151"/>
      <c r="V312" s="151"/>
      <c r="W312" s="151"/>
      <c r="X312" s="151"/>
    </row>
    <row r="313" spans="3:24" ht="13.5" customHeight="1" x14ac:dyDescent="0.2">
      <c r="C313" s="150"/>
      <c r="D313" s="150"/>
      <c r="E313" s="151"/>
      <c r="F313" s="151"/>
      <c r="G313" s="151"/>
      <c r="H313" s="151"/>
      <c r="I313" s="151"/>
      <c r="J313" s="151"/>
      <c r="K313" s="151"/>
      <c r="L313" s="151"/>
      <c r="M313" s="151"/>
      <c r="N313" s="151"/>
      <c r="O313" s="151"/>
      <c r="P313" s="151"/>
      <c r="Q313" s="151"/>
      <c r="R313" s="151"/>
      <c r="S313" s="151"/>
      <c r="T313" s="151"/>
      <c r="U313" s="151"/>
      <c r="V313" s="151"/>
      <c r="W313" s="151"/>
      <c r="X313" s="151"/>
    </row>
    <row r="314" spans="3:24" ht="13.5" customHeight="1" x14ac:dyDescent="0.2">
      <c r="C314" s="150"/>
      <c r="D314" s="150"/>
      <c r="E314" s="151"/>
      <c r="F314" s="151"/>
      <c r="G314" s="151"/>
      <c r="H314" s="151"/>
      <c r="I314" s="151"/>
      <c r="J314" s="151"/>
      <c r="K314" s="151"/>
      <c r="L314" s="151"/>
      <c r="M314" s="151"/>
      <c r="N314" s="151"/>
      <c r="O314" s="151"/>
      <c r="P314" s="151"/>
      <c r="Q314" s="151"/>
      <c r="R314" s="151"/>
      <c r="S314" s="151"/>
      <c r="T314" s="151"/>
      <c r="U314" s="151"/>
      <c r="V314" s="151"/>
      <c r="W314" s="151"/>
      <c r="X314" s="151"/>
    </row>
    <row r="315" spans="3:24" ht="13.5" customHeight="1" x14ac:dyDescent="0.2">
      <c r="C315" s="150"/>
      <c r="D315" s="150"/>
      <c r="E315" s="151"/>
      <c r="F315" s="151"/>
      <c r="G315" s="151"/>
      <c r="H315" s="151"/>
      <c r="I315" s="151"/>
      <c r="J315" s="151"/>
      <c r="K315" s="151"/>
      <c r="L315" s="151"/>
      <c r="M315" s="151"/>
      <c r="N315" s="151"/>
      <c r="O315" s="151"/>
      <c r="P315" s="151"/>
      <c r="Q315" s="151"/>
      <c r="R315" s="151"/>
      <c r="S315" s="151"/>
      <c r="T315" s="151"/>
      <c r="U315" s="151"/>
      <c r="V315" s="151"/>
      <c r="W315" s="151"/>
      <c r="X315" s="151"/>
    </row>
    <row r="316" spans="3:24" ht="13.5" customHeight="1" x14ac:dyDescent="0.2">
      <c r="C316" s="150"/>
      <c r="D316" s="150"/>
      <c r="E316" s="151"/>
      <c r="F316" s="151"/>
      <c r="G316" s="151"/>
      <c r="H316" s="151"/>
      <c r="I316" s="151"/>
      <c r="J316" s="151"/>
      <c r="K316" s="151"/>
      <c r="L316" s="151"/>
      <c r="M316" s="151"/>
      <c r="N316" s="151"/>
      <c r="O316" s="151"/>
      <c r="P316" s="151"/>
      <c r="Q316" s="151"/>
      <c r="R316" s="151"/>
      <c r="S316" s="151"/>
      <c r="T316" s="151"/>
      <c r="U316" s="151"/>
      <c r="V316" s="151"/>
      <c r="W316" s="151"/>
      <c r="X316" s="151"/>
    </row>
    <row r="317" spans="3:24" ht="13.5" customHeight="1" x14ac:dyDescent="0.2">
      <c r="C317" s="151"/>
      <c r="D317" s="151"/>
      <c r="E317" s="151"/>
      <c r="F317" s="151"/>
      <c r="G317" s="151"/>
      <c r="H317" s="151"/>
      <c r="I317" s="151"/>
      <c r="J317" s="151"/>
      <c r="K317" s="151"/>
      <c r="L317" s="151"/>
      <c r="M317" s="151"/>
      <c r="N317" s="151"/>
      <c r="O317" s="151"/>
      <c r="P317" s="151"/>
      <c r="Q317" s="151"/>
      <c r="R317" s="151"/>
      <c r="S317" s="151"/>
      <c r="T317" s="151"/>
      <c r="U317" s="151"/>
      <c r="V317" s="151"/>
      <c r="W317" s="151"/>
      <c r="X317" s="151"/>
    </row>
    <row r="318" spans="3:24" ht="13.5" customHeight="1" x14ac:dyDescent="0.2">
      <c r="C318" s="151"/>
      <c r="D318" s="151"/>
      <c r="E318" s="151"/>
      <c r="F318" s="151"/>
      <c r="G318" s="151"/>
      <c r="H318" s="151"/>
      <c r="I318" s="151"/>
      <c r="J318" s="151"/>
      <c r="K318" s="151"/>
      <c r="L318" s="151"/>
      <c r="M318" s="151"/>
      <c r="N318" s="151"/>
      <c r="O318" s="151"/>
      <c r="P318" s="151"/>
      <c r="Q318" s="151"/>
      <c r="R318" s="151"/>
      <c r="S318" s="151"/>
      <c r="T318" s="151"/>
      <c r="U318" s="151"/>
      <c r="V318" s="151"/>
      <c r="W318" s="151"/>
      <c r="X318" s="151"/>
    </row>
    <row r="319" spans="3:24" ht="13.5" customHeight="1" x14ac:dyDescent="0.2">
      <c r="C319" s="151"/>
      <c r="D319" s="151"/>
      <c r="E319" s="151"/>
      <c r="F319" s="151"/>
      <c r="G319" s="151"/>
      <c r="H319" s="151"/>
      <c r="I319" s="151"/>
      <c r="J319" s="151"/>
      <c r="K319" s="151"/>
      <c r="L319" s="151"/>
      <c r="M319" s="151"/>
      <c r="N319" s="151"/>
      <c r="O319" s="151"/>
      <c r="P319" s="151"/>
      <c r="Q319" s="151"/>
      <c r="R319" s="151"/>
      <c r="S319" s="151"/>
      <c r="T319" s="151"/>
      <c r="U319" s="151"/>
      <c r="V319" s="151"/>
      <c r="W319" s="151"/>
      <c r="X319" s="151"/>
    </row>
    <row r="320" spans="3:24" ht="13.5" customHeight="1" x14ac:dyDescent="0.2">
      <c r="C320" s="151"/>
      <c r="D320" s="151"/>
      <c r="E320" s="151"/>
      <c r="F320" s="151"/>
      <c r="G320" s="151"/>
      <c r="H320" s="151"/>
      <c r="I320" s="151"/>
      <c r="J320" s="151"/>
      <c r="K320" s="151"/>
      <c r="L320" s="151"/>
      <c r="M320" s="151"/>
      <c r="N320" s="151"/>
      <c r="O320" s="151"/>
      <c r="P320" s="151"/>
      <c r="Q320" s="151"/>
      <c r="R320" s="151"/>
      <c r="S320" s="151"/>
      <c r="T320" s="151"/>
      <c r="U320" s="151"/>
      <c r="V320" s="151"/>
      <c r="W320" s="151"/>
      <c r="X320" s="151"/>
    </row>
    <row r="321" spans="3:24" ht="13.5" customHeight="1" x14ac:dyDescent="0.2">
      <c r="C321" s="151"/>
      <c r="D321" s="151"/>
      <c r="E321" s="151"/>
      <c r="F321" s="151"/>
      <c r="G321" s="151"/>
      <c r="H321" s="151"/>
      <c r="I321" s="151"/>
      <c r="J321" s="151"/>
      <c r="K321" s="151"/>
      <c r="L321" s="151"/>
      <c r="M321" s="151"/>
      <c r="N321" s="151"/>
      <c r="O321" s="151"/>
      <c r="P321" s="151"/>
      <c r="Q321" s="151"/>
      <c r="R321" s="151"/>
      <c r="S321" s="151"/>
      <c r="T321" s="151"/>
      <c r="U321" s="151"/>
      <c r="V321" s="151"/>
      <c r="W321" s="151"/>
      <c r="X321" s="151"/>
    </row>
    <row r="322" spans="3:24" ht="13.5" customHeight="1" x14ac:dyDescent="0.2">
      <c r="C322" s="151"/>
      <c r="D322" s="151"/>
      <c r="E322" s="151"/>
      <c r="F322" s="151"/>
      <c r="G322" s="151"/>
      <c r="H322" s="151"/>
      <c r="I322" s="151"/>
      <c r="J322" s="151"/>
      <c r="K322" s="151"/>
      <c r="L322" s="151"/>
      <c r="M322" s="151"/>
      <c r="N322" s="151"/>
      <c r="O322" s="151"/>
      <c r="P322" s="151"/>
      <c r="Q322" s="151"/>
      <c r="R322" s="151"/>
      <c r="S322" s="151"/>
      <c r="T322" s="151"/>
      <c r="U322" s="151"/>
      <c r="V322" s="151"/>
      <c r="W322" s="151"/>
      <c r="X322" s="151"/>
    </row>
    <row r="323" spans="3:24" ht="13.5" customHeight="1" x14ac:dyDescent="0.2">
      <c r="C323" s="151"/>
      <c r="D323" s="151"/>
      <c r="E323" s="151"/>
      <c r="F323" s="151"/>
      <c r="G323" s="151"/>
      <c r="H323" s="151"/>
      <c r="I323" s="151"/>
      <c r="J323" s="151"/>
      <c r="K323" s="151"/>
      <c r="L323" s="151"/>
      <c r="M323" s="151"/>
      <c r="N323" s="151"/>
      <c r="O323" s="151"/>
      <c r="P323" s="151"/>
      <c r="Q323" s="151"/>
      <c r="R323" s="151"/>
      <c r="S323" s="151"/>
      <c r="T323" s="151"/>
      <c r="U323" s="151"/>
      <c r="V323" s="151"/>
      <c r="W323" s="151"/>
      <c r="X323" s="151"/>
    </row>
    <row r="324" spans="3:24" ht="13.5" customHeight="1" x14ac:dyDescent="0.2">
      <c r="C324" s="151"/>
      <c r="D324" s="151"/>
      <c r="E324" s="151"/>
      <c r="F324" s="151"/>
      <c r="G324" s="151"/>
      <c r="H324" s="151"/>
      <c r="I324" s="151"/>
      <c r="J324" s="151"/>
      <c r="K324" s="151"/>
      <c r="L324" s="151"/>
      <c r="M324" s="151"/>
      <c r="N324" s="151"/>
      <c r="O324" s="151"/>
      <c r="P324" s="151"/>
      <c r="Q324" s="151"/>
      <c r="R324" s="151"/>
      <c r="S324" s="151"/>
      <c r="T324" s="151"/>
      <c r="U324" s="151"/>
      <c r="V324" s="151"/>
      <c r="W324" s="151"/>
      <c r="X324" s="151"/>
    </row>
  </sheetData>
  <sheetProtection algorithmName="SHA-512" hashValue="tSfxz9QvkKqBEwomxxRtypn4EBndjxTv6W35oH/wWLc9HKJV712QO8uEGd2kiwmPbGby891uTqjuOgUBs4KJ7Q==" saltValue="xC58fFGYcJIDLvt9JpiPCA==" spinCount="100000" sheet="1" objects="1" scenarios="1"/>
  <mergeCells count="18">
    <mergeCell ref="V11:X12"/>
    <mergeCell ref="A14:A16"/>
    <mergeCell ref="A8:X8"/>
    <mergeCell ref="A9:X9"/>
    <mergeCell ref="A11:A13"/>
    <mergeCell ref="B11:B13"/>
    <mergeCell ref="C11:C13"/>
    <mergeCell ref="D11:F12"/>
    <mergeCell ref="G11:I12"/>
    <mergeCell ref="J11:M12"/>
    <mergeCell ref="N11:P12"/>
    <mergeCell ref="Q11:U12"/>
    <mergeCell ref="A7:X7"/>
    <mergeCell ref="A1:X1"/>
    <mergeCell ref="A2:X2"/>
    <mergeCell ref="A3:X3"/>
    <mergeCell ref="A4:X4"/>
    <mergeCell ref="A5:X5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2"/>
  <sheetViews>
    <sheetView workbookViewId="0">
      <selection activeCell="P64" sqref="P64"/>
    </sheetView>
  </sheetViews>
  <sheetFormatPr defaultRowHeight="12" x14ac:dyDescent="0.2"/>
  <cols>
    <col min="1" max="1" width="24.28515625" style="1" customWidth="1"/>
    <col min="2" max="2" width="9.7109375" style="146" customWidth="1"/>
    <col min="3" max="3" width="10.7109375" style="1" customWidth="1"/>
    <col min="4" max="14" width="11.7109375" style="1" customWidth="1"/>
    <col min="15" max="15" width="13.7109375" style="1" customWidth="1"/>
    <col min="16" max="23" width="11.7109375" style="1" customWidth="1"/>
    <col min="24" max="256" width="9.140625" style="185"/>
    <col min="257" max="257" width="24.28515625" style="185" customWidth="1"/>
    <col min="258" max="258" width="9.7109375" style="185" customWidth="1"/>
    <col min="259" max="259" width="10.7109375" style="185" customWidth="1"/>
    <col min="260" max="270" width="11.7109375" style="185" customWidth="1"/>
    <col min="271" max="271" width="13.7109375" style="185" customWidth="1"/>
    <col min="272" max="279" width="11.7109375" style="185" customWidth="1"/>
    <col min="280" max="512" width="9.140625" style="185"/>
    <col min="513" max="513" width="24.28515625" style="185" customWidth="1"/>
    <col min="514" max="514" width="9.7109375" style="185" customWidth="1"/>
    <col min="515" max="515" width="10.7109375" style="185" customWidth="1"/>
    <col min="516" max="526" width="11.7109375" style="185" customWidth="1"/>
    <col min="527" max="527" width="13.7109375" style="185" customWidth="1"/>
    <col min="528" max="535" width="11.7109375" style="185" customWidth="1"/>
    <col min="536" max="768" width="9.140625" style="185"/>
    <col min="769" max="769" width="24.28515625" style="185" customWidth="1"/>
    <col min="770" max="770" width="9.7109375" style="185" customWidth="1"/>
    <col min="771" max="771" width="10.7109375" style="185" customWidth="1"/>
    <col min="772" max="782" width="11.7109375" style="185" customWidth="1"/>
    <col min="783" max="783" width="13.7109375" style="185" customWidth="1"/>
    <col min="784" max="791" width="11.7109375" style="185" customWidth="1"/>
    <col min="792" max="1024" width="9.140625" style="185"/>
    <col min="1025" max="1025" width="24.28515625" style="185" customWidth="1"/>
    <col min="1026" max="1026" width="9.7109375" style="185" customWidth="1"/>
    <col min="1027" max="1027" width="10.7109375" style="185" customWidth="1"/>
    <col min="1028" max="1038" width="11.7109375" style="185" customWidth="1"/>
    <col min="1039" max="1039" width="13.7109375" style="185" customWidth="1"/>
    <col min="1040" max="1047" width="11.7109375" style="185" customWidth="1"/>
    <col min="1048" max="1280" width="9.140625" style="185"/>
    <col min="1281" max="1281" width="24.28515625" style="185" customWidth="1"/>
    <col min="1282" max="1282" width="9.7109375" style="185" customWidth="1"/>
    <col min="1283" max="1283" width="10.7109375" style="185" customWidth="1"/>
    <col min="1284" max="1294" width="11.7109375" style="185" customWidth="1"/>
    <col min="1295" max="1295" width="13.7109375" style="185" customWidth="1"/>
    <col min="1296" max="1303" width="11.7109375" style="185" customWidth="1"/>
    <col min="1304" max="1536" width="9.140625" style="185"/>
    <col min="1537" max="1537" width="24.28515625" style="185" customWidth="1"/>
    <col min="1538" max="1538" width="9.7109375" style="185" customWidth="1"/>
    <col min="1539" max="1539" width="10.7109375" style="185" customWidth="1"/>
    <col min="1540" max="1550" width="11.7109375" style="185" customWidth="1"/>
    <col min="1551" max="1551" width="13.7109375" style="185" customWidth="1"/>
    <col min="1552" max="1559" width="11.7109375" style="185" customWidth="1"/>
    <col min="1560" max="1792" width="9.140625" style="185"/>
    <col min="1793" max="1793" width="24.28515625" style="185" customWidth="1"/>
    <col min="1794" max="1794" width="9.7109375" style="185" customWidth="1"/>
    <col min="1795" max="1795" width="10.7109375" style="185" customWidth="1"/>
    <col min="1796" max="1806" width="11.7109375" style="185" customWidth="1"/>
    <col min="1807" max="1807" width="13.7109375" style="185" customWidth="1"/>
    <col min="1808" max="1815" width="11.7109375" style="185" customWidth="1"/>
    <col min="1816" max="2048" width="9.140625" style="185"/>
    <col min="2049" max="2049" width="24.28515625" style="185" customWidth="1"/>
    <col min="2050" max="2050" width="9.7109375" style="185" customWidth="1"/>
    <col min="2051" max="2051" width="10.7109375" style="185" customWidth="1"/>
    <col min="2052" max="2062" width="11.7109375" style="185" customWidth="1"/>
    <col min="2063" max="2063" width="13.7109375" style="185" customWidth="1"/>
    <col min="2064" max="2071" width="11.7109375" style="185" customWidth="1"/>
    <col min="2072" max="2304" width="9.140625" style="185"/>
    <col min="2305" max="2305" width="24.28515625" style="185" customWidth="1"/>
    <col min="2306" max="2306" width="9.7109375" style="185" customWidth="1"/>
    <col min="2307" max="2307" width="10.7109375" style="185" customWidth="1"/>
    <col min="2308" max="2318" width="11.7109375" style="185" customWidth="1"/>
    <col min="2319" max="2319" width="13.7109375" style="185" customWidth="1"/>
    <col min="2320" max="2327" width="11.7109375" style="185" customWidth="1"/>
    <col min="2328" max="2560" width="9.140625" style="185"/>
    <col min="2561" max="2561" width="24.28515625" style="185" customWidth="1"/>
    <col min="2562" max="2562" width="9.7109375" style="185" customWidth="1"/>
    <col min="2563" max="2563" width="10.7109375" style="185" customWidth="1"/>
    <col min="2564" max="2574" width="11.7109375" style="185" customWidth="1"/>
    <col min="2575" max="2575" width="13.7109375" style="185" customWidth="1"/>
    <col min="2576" max="2583" width="11.7109375" style="185" customWidth="1"/>
    <col min="2584" max="2816" width="9.140625" style="185"/>
    <col min="2817" max="2817" width="24.28515625" style="185" customWidth="1"/>
    <col min="2818" max="2818" width="9.7109375" style="185" customWidth="1"/>
    <col min="2819" max="2819" width="10.7109375" style="185" customWidth="1"/>
    <col min="2820" max="2830" width="11.7109375" style="185" customWidth="1"/>
    <col min="2831" max="2831" width="13.7109375" style="185" customWidth="1"/>
    <col min="2832" max="2839" width="11.7109375" style="185" customWidth="1"/>
    <col min="2840" max="3072" width="9.140625" style="185"/>
    <col min="3073" max="3073" width="24.28515625" style="185" customWidth="1"/>
    <col min="3074" max="3074" width="9.7109375" style="185" customWidth="1"/>
    <col min="3075" max="3075" width="10.7109375" style="185" customWidth="1"/>
    <col min="3076" max="3086" width="11.7109375" style="185" customWidth="1"/>
    <col min="3087" max="3087" width="13.7109375" style="185" customWidth="1"/>
    <col min="3088" max="3095" width="11.7109375" style="185" customWidth="1"/>
    <col min="3096" max="3328" width="9.140625" style="185"/>
    <col min="3329" max="3329" width="24.28515625" style="185" customWidth="1"/>
    <col min="3330" max="3330" width="9.7109375" style="185" customWidth="1"/>
    <col min="3331" max="3331" width="10.7109375" style="185" customWidth="1"/>
    <col min="3332" max="3342" width="11.7109375" style="185" customWidth="1"/>
    <col min="3343" max="3343" width="13.7109375" style="185" customWidth="1"/>
    <col min="3344" max="3351" width="11.7109375" style="185" customWidth="1"/>
    <col min="3352" max="3584" width="9.140625" style="185"/>
    <col min="3585" max="3585" width="24.28515625" style="185" customWidth="1"/>
    <col min="3586" max="3586" width="9.7109375" style="185" customWidth="1"/>
    <col min="3587" max="3587" width="10.7109375" style="185" customWidth="1"/>
    <col min="3588" max="3598" width="11.7109375" style="185" customWidth="1"/>
    <col min="3599" max="3599" width="13.7109375" style="185" customWidth="1"/>
    <col min="3600" max="3607" width="11.7109375" style="185" customWidth="1"/>
    <col min="3608" max="3840" width="9.140625" style="185"/>
    <col min="3841" max="3841" width="24.28515625" style="185" customWidth="1"/>
    <col min="3842" max="3842" width="9.7109375" style="185" customWidth="1"/>
    <col min="3843" max="3843" width="10.7109375" style="185" customWidth="1"/>
    <col min="3844" max="3854" width="11.7109375" style="185" customWidth="1"/>
    <col min="3855" max="3855" width="13.7109375" style="185" customWidth="1"/>
    <col min="3856" max="3863" width="11.7109375" style="185" customWidth="1"/>
    <col min="3864" max="4096" width="9.140625" style="185"/>
    <col min="4097" max="4097" width="24.28515625" style="185" customWidth="1"/>
    <col min="4098" max="4098" width="9.7109375" style="185" customWidth="1"/>
    <col min="4099" max="4099" width="10.7109375" style="185" customWidth="1"/>
    <col min="4100" max="4110" width="11.7109375" style="185" customWidth="1"/>
    <col min="4111" max="4111" width="13.7109375" style="185" customWidth="1"/>
    <col min="4112" max="4119" width="11.7109375" style="185" customWidth="1"/>
    <col min="4120" max="4352" width="9.140625" style="185"/>
    <col min="4353" max="4353" width="24.28515625" style="185" customWidth="1"/>
    <col min="4354" max="4354" width="9.7109375" style="185" customWidth="1"/>
    <col min="4355" max="4355" width="10.7109375" style="185" customWidth="1"/>
    <col min="4356" max="4366" width="11.7109375" style="185" customWidth="1"/>
    <col min="4367" max="4367" width="13.7109375" style="185" customWidth="1"/>
    <col min="4368" max="4375" width="11.7109375" style="185" customWidth="1"/>
    <col min="4376" max="4608" width="9.140625" style="185"/>
    <col min="4609" max="4609" width="24.28515625" style="185" customWidth="1"/>
    <col min="4610" max="4610" width="9.7109375" style="185" customWidth="1"/>
    <col min="4611" max="4611" width="10.7109375" style="185" customWidth="1"/>
    <col min="4612" max="4622" width="11.7109375" style="185" customWidth="1"/>
    <col min="4623" max="4623" width="13.7109375" style="185" customWidth="1"/>
    <col min="4624" max="4631" width="11.7109375" style="185" customWidth="1"/>
    <col min="4632" max="4864" width="9.140625" style="185"/>
    <col min="4865" max="4865" width="24.28515625" style="185" customWidth="1"/>
    <col min="4866" max="4866" width="9.7109375" style="185" customWidth="1"/>
    <col min="4867" max="4867" width="10.7109375" style="185" customWidth="1"/>
    <col min="4868" max="4878" width="11.7109375" style="185" customWidth="1"/>
    <col min="4879" max="4879" width="13.7109375" style="185" customWidth="1"/>
    <col min="4880" max="4887" width="11.7109375" style="185" customWidth="1"/>
    <col min="4888" max="5120" width="9.140625" style="185"/>
    <col min="5121" max="5121" width="24.28515625" style="185" customWidth="1"/>
    <col min="5122" max="5122" width="9.7109375" style="185" customWidth="1"/>
    <col min="5123" max="5123" width="10.7109375" style="185" customWidth="1"/>
    <col min="5124" max="5134" width="11.7109375" style="185" customWidth="1"/>
    <col min="5135" max="5135" width="13.7109375" style="185" customWidth="1"/>
    <col min="5136" max="5143" width="11.7109375" style="185" customWidth="1"/>
    <col min="5144" max="5376" width="9.140625" style="185"/>
    <col min="5377" max="5377" width="24.28515625" style="185" customWidth="1"/>
    <col min="5378" max="5378" width="9.7109375" style="185" customWidth="1"/>
    <col min="5379" max="5379" width="10.7109375" style="185" customWidth="1"/>
    <col min="5380" max="5390" width="11.7109375" style="185" customWidth="1"/>
    <col min="5391" max="5391" width="13.7109375" style="185" customWidth="1"/>
    <col min="5392" max="5399" width="11.7109375" style="185" customWidth="1"/>
    <col min="5400" max="5632" width="9.140625" style="185"/>
    <col min="5633" max="5633" width="24.28515625" style="185" customWidth="1"/>
    <col min="5634" max="5634" width="9.7109375" style="185" customWidth="1"/>
    <col min="5635" max="5635" width="10.7109375" style="185" customWidth="1"/>
    <col min="5636" max="5646" width="11.7109375" style="185" customWidth="1"/>
    <col min="5647" max="5647" width="13.7109375" style="185" customWidth="1"/>
    <col min="5648" max="5655" width="11.7109375" style="185" customWidth="1"/>
    <col min="5656" max="5888" width="9.140625" style="185"/>
    <col min="5889" max="5889" width="24.28515625" style="185" customWidth="1"/>
    <col min="5890" max="5890" width="9.7109375" style="185" customWidth="1"/>
    <col min="5891" max="5891" width="10.7109375" style="185" customWidth="1"/>
    <col min="5892" max="5902" width="11.7109375" style="185" customWidth="1"/>
    <col min="5903" max="5903" width="13.7109375" style="185" customWidth="1"/>
    <col min="5904" max="5911" width="11.7109375" style="185" customWidth="1"/>
    <col min="5912" max="6144" width="9.140625" style="185"/>
    <col min="6145" max="6145" width="24.28515625" style="185" customWidth="1"/>
    <col min="6146" max="6146" width="9.7109375" style="185" customWidth="1"/>
    <col min="6147" max="6147" width="10.7109375" style="185" customWidth="1"/>
    <col min="6148" max="6158" width="11.7109375" style="185" customWidth="1"/>
    <col min="6159" max="6159" width="13.7109375" style="185" customWidth="1"/>
    <col min="6160" max="6167" width="11.7109375" style="185" customWidth="1"/>
    <col min="6168" max="6400" width="9.140625" style="185"/>
    <col min="6401" max="6401" width="24.28515625" style="185" customWidth="1"/>
    <col min="6402" max="6402" width="9.7109375" style="185" customWidth="1"/>
    <col min="6403" max="6403" width="10.7109375" style="185" customWidth="1"/>
    <col min="6404" max="6414" width="11.7109375" style="185" customWidth="1"/>
    <col min="6415" max="6415" width="13.7109375" style="185" customWidth="1"/>
    <col min="6416" max="6423" width="11.7109375" style="185" customWidth="1"/>
    <col min="6424" max="6656" width="9.140625" style="185"/>
    <col min="6657" max="6657" width="24.28515625" style="185" customWidth="1"/>
    <col min="6658" max="6658" width="9.7109375" style="185" customWidth="1"/>
    <col min="6659" max="6659" width="10.7109375" style="185" customWidth="1"/>
    <col min="6660" max="6670" width="11.7109375" style="185" customWidth="1"/>
    <col min="6671" max="6671" width="13.7109375" style="185" customWidth="1"/>
    <col min="6672" max="6679" width="11.7109375" style="185" customWidth="1"/>
    <col min="6680" max="6912" width="9.140625" style="185"/>
    <col min="6913" max="6913" width="24.28515625" style="185" customWidth="1"/>
    <col min="6914" max="6914" width="9.7109375" style="185" customWidth="1"/>
    <col min="6915" max="6915" width="10.7109375" style="185" customWidth="1"/>
    <col min="6916" max="6926" width="11.7109375" style="185" customWidth="1"/>
    <col min="6927" max="6927" width="13.7109375" style="185" customWidth="1"/>
    <col min="6928" max="6935" width="11.7109375" style="185" customWidth="1"/>
    <col min="6936" max="7168" width="9.140625" style="185"/>
    <col min="7169" max="7169" width="24.28515625" style="185" customWidth="1"/>
    <col min="7170" max="7170" width="9.7109375" style="185" customWidth="1"/>
    <col min="7171" max="7171" width="10.7109375" style="185" customWidth="1"/>
    <col min="7172" max="7182" width="11.7109375" style="185" customWidth="1"/>
    <col min="7183" max="7183" width="13.7109375" style="185" customWidth="1"/>
    <col min="7184" max="7191" width="11.7109375" style="185" customWidth="1"/>
    <col min="7192" max="7424" width="9.140625" style="185"/>
    <col min="7425" max="7425" width="24.28515625" style="185" customWidth="1"/>
    <col min="7426" max="7426" width="9.7109375" style="185" customWidth="1"/>
    <col min="7427" max="7427" width="10.7109375" style="185" customWidth="1"/>
    <col min="7428" max="7438" width="11.7109375" style="185" customWidth="1"/>
    <col min="7439" max="7439" width="13.7109375" style="185" customWidth="1"/>
    <col min="7440" max="7447" width="11.7109375" style="185" customWidth="1"/>
    <col min="7448" max="7680" width="9.140625" style="185"/>
    <col min="7681" max="7681" width="24.28515625" style="185" customWidth="1"/>
    <col min="7682" max="7682" width="9.7109375" style="185" customWidth="1"/>
    <col min="7683" max="7683" width="10.7109375" style="185" customWidth="1"/>
    <col min="7684" max="7694" width="11.7109375" style="185" customWidth="1"/>
    <col min="7695" max="7695" width="13.7109375" style="185" customWidth="1"/>
    <col min="7696" max="7703" width="11.7109375" style="185" customWidth="1"/>
    <col min="7704" max="7936" width="9.140625" style="185"/>
    <col min="7937" max="7937" width="24.28515625" style="185" customWidth="1"/>
    <col min="7938" max="7938" width="9.7109375" style="185" customWidth="1"/>
    <col min="7939" max="7939" width="10.7109375" style="185" customWidth="1"/>
    <col min="7940" max="7950" width="11.7109375" style="185" customWidth="1"/>
    <col min="7951" max="7951" width="13.7109375" style="185" customWidth="1"/>
    <col min="7952" max="7959" width="11.7109375" style="185" customWidth="1"/>
    <col min="7960" max="8192" width="9.140625" style="185"/>
    <col min="8193" max="8193" width="24.28515625" style="185" customWidth="1"/>
    <col min="8194" max="8194" width="9.7109375" style="185" customWidth="1"/>
    <col min="8195" max="8195" width="10.7109375" style="185" customWidth="1"/>
    <col min="8196" max="8206" width="11.7109375" style="185" customWidth="1"/>
    <col min="8207" max="8207" width="13.7109375" style="185" customWidth="1"/>
    <col min="8208" max="8215" width="11.7109375" style="185" customWidth="1"/>
    <col min="8216" max="8448" width="9.140625" style="185"/>
    <col min="8449" max="8449" width="24.28515625" style="185" customWidth="1"/>
    <col min="8450" max="8450" width="9.7109375" style="185" customWidth="1"/>
    <col min="8451" max="8451" width="10.7109375" style="185" customWidth="1"/>
    <col min="8452" max="8462" width="11.7109375" style="185" customWidth="1"/>
    <col min="8463" max="8463" width="13.7109375" style="185" customWidth="1"/>
    <col min="8464" max="8471" width="11.7109375" style="185" customWidth="1"/>
    <col min="8472" max="8704" width="9.140625" style="185"/>
    <col min="8705" max="8705" width="24.28515625" style="185" customWidth="1"/>
    <col min="8706" max="8706" width="9.7109375" style="185" customWidth="1"/>
    <col min="8707" max="8707" width="10.7109375" style="185" customWidth="1"/>
    <col min="8708" max="8718" width="11.7109375" style="185" customWidth="1"/>
    <col min="8719" max="8719" width="13.7109375" style="185" customWidth="1"/>
    <col min="8720" max="8727" width="11.7109375" style="185" customWidth="1"/>
    <col min="8728" max="8960" width="9.140625" style="185"/>
    <col min="8961" max="8961" width="24.28515625" style="185" customWidth="1"/>
    <col min="8962" max="8962" width="9.7109375" style="185" customWidth="1"/>
    <col min="8963" max="8963" width="10.7109375" style="185" customWidth="1"/>
    <col min="8964" max="8974" width="11.7109375" style="185" customWidth="1"/>
    <col min="8975" max="8975" width="13.7109375" style="185" customWidth="1"/>
    <col min="8976" max="8983" width="11.7109375" style="185" customWidth="1"/>
    <col min="8984" max="9216" width="9.140625" style="185"/>
    <col min="9217" max="9217" width="24.28515625" style="185" customWidth="1"/>
    <col min="9218" max="9218" width="9.7109375" style="185" customWidth="1"/>
    <col min="9219" max="9219" width="10.7109375" style="185" customWidth="1"/>
    <col min="9220" max="9230" width="11.7109375" style="185" customWidth="1"/>
    <col min="9231" max="9231" width="13.7109375" style="185" customWidth="1"/>
    <col min="9232" max="9239" width="11.7109375" style="185" customWidth="1"/>
    <col min="9240" max="9472" width="9.140625" style="185"/>
    <col min="9473" max="9473" width="24.28515625" style="185" customWidth="1"/>
    <col min="9474" max="9474" width="9.7109375" style="185" customWidth="1"/>
    <col min="9475" max="9475" width="10.7109375" style="185" customWidth="1"/>
    <col min="9476" max="9486" width="11.7109375" style="185" customWidth="1"/>
    <col min="9487" max="9487" width="13.7109375" style="185" customWidth="1"/>
    <col min="9488" max="9495" width="11.7109375" style="185" customWidth="1"/>
    <col min="9496" max="9728" width="9.140625" style="185"/>
    <col min="9729" max="9729" width="24.28515625" style="185" customWidth="1"/>
    <col min="9730" max="9730" width="9.7109375" style="185" customWidth="1"/>
    <col min="9731" max="9731" width="10.7109375" style="185" customWidth="1"/>
    <col min="9732" max="9742" width="11.7109375" style="185" customWidth="1"/>
    <col min="9743" max="9743" width="13.7109375" style="185" customWidth="1"/>
    <col min="9744" max="9751" width="11.7109375" style="185" customWidth="1"/>
    <col min="9752" max="9984" width="9.140625" style="185"/>
    <col min="9985" max="9985" width="24.28515625" style="185" customWidth="1"/>
    <col min="9986" max="9986" width="9.7109375" style="185" customWidth="1"/>
    <col min="9987" max="9987" width="10.7109375" style="185" customWidth="1"/>
    <col min="9988" max="9998" width="11.7109375" style="185" customWidth="1"/>
    <col min="9999" max="9999" width="13.7109375" style="185" customWidth="1"/>
    <col min="10000" max="10007" width="11.7109375" style="185" customWidth="1"/>
    <col min="10008" max="10240" width="9.140625" style="185"/>
    <col min="10241" max="10241" width="24.28515625" style="185" customWidth="1"/>
    <col min="10242" max="10242" width="9.7109375" style="185" customWidth="1"/>
    <col min="10243" max="10243" width="10.7109375" style="185" customWidth="1"/>
    <col min="10244" max="10254" width="11.7109375" style="185" customWidth="1"/>
    <col min="10255" max="10255" width="13.7109375" style="185" customWidth="1"/>
    <col min="10256" max="10263" width="11.7109375" style="185" customWidth="1"/>
    <col min="10264" max="10496" width="9.140625" style="185"/>
    <col min="10497" max="10497" width="24.28515625" style="185" customWidth="1"/>
    <col min="10498" max="10498" width="9.7109375" style="185" customWidth="1"/>
    <col min="10499" max="10499" width="10.7109375" style="185" customWidth="1"/>
    <col min="10500" max="10510" width="11.7109375" style="185" customWidth="1"/>
    <col min="10511" max="10511" width="13.7109375" style="185" customWidth="1"/>
    <col min="10512" max="10519" width="11.7109375" style="185" customWidth="1"/>
    <col min="10520" max="10752" width="9.140625" style="185"/>
    <col min="10753" max="10753" width="24.28515625" style="185" customWidth="1"/>
    <col min="10754" max="10754" width="9.7109375" style="185" customWidth="1"/>
    <col min="10755" max="10755" width="10.7109375" style="185" customWidth="1"/>
    <col min="10756" max="10766" width="11.7109375" style="185" customWidth="1"/>
    <col min="10767" max="10767" width="13.7109375" style="185" customWidth="1"/>
    <col min="10768" max="10775" width="11.7109375" style="185" customWidth="1"/>
    <col min="10776" max="11008" width="9.140625" style="185"/>
    <col min="11009" max="11009" width="24.28515625" style="185" customWidth="1"/>
    <col min="11010" max="11010" width="9.7109375" style="185" customWidth="1"/>
    <col min="11011" max="11011" width="10.7109375" style="185" customWidth="1"/>
    <col min="11012" max="11022" width="11.7109375" style="185" customWidth="1"/>
    <col min="11023" max="11023" width="13.7109375" style="185" customWidth="1"/>
    <col min="11024" max="11031" width="11.7109375" style="185" customWidth="1"/>
    <col min="11032" max="11264" width="9.140625" style="185"/>
    <col min="11265" max="11265" width="24.28515625" style="185" customWidth="1"/>
    <col min="11266" max="11266" width="9.7109375" style="185" customWidth="1"/>
    <col min="11267" max="11267" width="10.7109375" style="185" customWidth="1"/>
    <col min="11268" max="11278" width="11.7109375" style="185" customWidth="1"/>
    <col min="11279" max="11279" width="13.7109375" style="185" customWidth="1"/>
    <col min="11280" max="11287" width="11.7109375" style="185" customWidth="1"/>
    <col min="11288" max="11520" width="9.140625" style="185"/>
    <col min="11521" max="11521" width="24.28515625" style="185" customWidth="1"/>
    <col min="11522" max="11522" width="9.7109375" style="185" customWidth="1"/>
    <col min="11523" max="11523" width="10.7109375" style="185" customWidth="1"/>
    <col min="11524" max="11534" width="11.7109375" style="185" customWidth="1"/>
    <col min="11535" max="11535" width="13.7109375" style="185" customWidth="1"/>
    <col min="11536" max="11543" width="11.7109375" style="185" customWidth="1"/>
    <col min="11544" max="11776" width="9.140625" style="185"/>
    <col min="11777" max="11777" width="24.28515625" style="185" customWidth="1"/>
    <col min="11778" max="11778" width="9.7109375" style="185" customWidth="1"/>
    <col min="11779" max="11779" width="10.7109375" style="185" customWidth="1"/>
    <col min="11780" max="11790" width="11.7109375" style="185" customWidth="1"/>
    <col min="11791" max="11791" width="13.7109375" style="185" customWidth="1"/>
    <col min="11792" max="11799" width="11.7109375" style="185" customWidth="1"/>
    <col min="11800" max="12032" width="9.140625" style="185"/>
    <col min="12033" max="12033" width="24.28515625" style="185" customWidth="1"/>
    <col min="12034" max="12034" width="9.7109375" style="185" customWidth="1"/>
    <col min="12035" max="12035" width="10.7109375" style="185" customWidth="1"/>
    <col min="12036" max="12046" width="11.7109375" style="185" customWidth="1"/>
    <col min="12047" max="12047" width="13.7109375" style="185" customWidth="1"/>
    <col min="12048" max="12055" width="11.7109375" style="185" customWidth="1"/>
    <col min="12056" max="12288" width="9.140625" style="185"/>
    <col min="12289" max="12289" width="24.28515625" style="185" customWidth="1"/>
    <col min="12290" max="12290" width="9.7109375" style="185" customWidth="1"/>
    <col min="12291" max="12291" width="10.7109375" style="185" customWidth="1"/>
    <col min="12292" max="12302" width="11.7109375" style="185" customWidth="1"/>
    <col min="12303" max="12303" width="13.7109375" style="185" customWidth="1"/>
    <col min="12304" max="12311" width="11.7109375" style="185" customWidth="1"/>
    <col min="12312" max="12544" width="9.140625" style="185"/>
    <col min="12545" max="12545" width="24.28515625" style="185" customWidth="1"/>
    <col min="12546" max="12546" width="9.7109375" style="185" customWidth="1"/>
    <col min="12547" max="12547" width="10.7109375" style="185" customWidth="1"/>
    <col min="12548" max="12558" width="11.7109375" style="185" customWidth="1"/>
    <col min="12559" max="12559" width="13.7109375" style="185" customWidth="1"/>
    <col min="12560" max="12567" width="11.7109375" style="185" customWidth="1"/>
    <col min="12568" max="12800" width="9.140625" style="185"/>
    <col min="12801" max="12801" width="24.28515625" style="185" customWidth="1"/>
    <col min="12802" max="12802" width="9.7109375" style="185" customWidth="1"/>
    <col min="12803" max="12803" width="10.7109375" style="185" customWidth="1"/>
    <col min="12804" max="12814" width="11.7109375" style="185" customWidth="1"/>
    <col min="12815" max="12815" width="13.7109375" style="185" customWidth="1"/>
    <col min="12816" max="12823" width="11.7109375" style="185" customWidth="1"/>
    <col min="12824" max="13056" width="9.140625" style="185"/>
    <col min="13057" max="13057" width="24.28515625" style="185" customWidth="1"/>
    <col min="13058" max="13058" width="9.7109375" style="185" customWidth="1"/>
    <col min="13059" max="13059" width="10.7109375" style="185" customWidth="1"/>
    <col min="13060" max="13070" width="11.7109375" style="185" customWidth="1"/>
    <col min="13071" max="13071" width="13.7109375" style="185" customWidth="1"/>
    <col min="13072" max="13079" width="11.7109375" style="185" customWidth="1"/>
    <col min="13080" max="13312" width="9.140625" style="185"/>
    <col min="13313" max="13313" width="24.28515625" style="185" customWidth="1"/>
    <col min="13314" max="13314" width="9.7109375" style="185" customWidth="1"/>
    <col min="13315" max="13315" width="10.7109375" style="185" customWidth="1"/>
    <col min="13316" max="13326" width="11.7109375" style="185" customWidth="1"/>
    <col min="13327" max="13327" width="13.7109375" style="185" customWidth="1"/>
    <col min="13328" max="13335" width="11.7109375" style="185" customWidth="1"/>
    <col min="13336" max="13568" width="9.140625" style="185"/>
    <col min="13569" max="13569" width="24.28515625" style="185" customWidth="1"/>
    <col min="13570" max="13570" width="9.7109375" style="185" customWidth="1"/>
    <col min="13571" max="13571" width="10.7109375" style="185" customWidth="1"/>
    <col min="13572" max="13582" width="11.7109375" style="185" customWidth="1"/>
    <col min="13583" max="13583" width="13.7109375" style="185" customWidth="1"/>
    <col min="13584" max="13591" width="11.7109375" style="185" customWidth="1"/>
    <col min="13592" max="13824" width="9.140625" style="185"/>
    <col min="13825" max="13825" width="24.28515625" style="185" customWidth="1"/>
    <col min="13826" max="13826" width="9.7109375" style="185" customWidth="1"/>
    <col min="13827" max="13827" width="10.7109375" style="185" customWidth="1"/>
    <col min="13828" max="13838" width="11.7109375" style="185" customWidth="1"/>
    <col min="13839" max="13839" width="13.7109375" style="185" customWidth="1"/>
    <col min="13840" max="13847" width="11.7109375" style="185" customWidth="1"/>
    <col min="13848" max="14080" width="9.140625" style="185"/>
    <col min="14081" max="14081" width="24.28515625" style="185" customWidth="1"/>
    <col min="14082" max="14082" width="9.7109375" style="185" customWidth="1"/>
    <col min="14083" max="14083" width="10.7109375" style="185" customWidth="1"/>
    <col min="14084" max="14094" width="11.7109375" style="185" customWidth="1"/>
    <col min="14095" max="14095" width="13.7109375" style="185" customWidth="1"/>
    <col min="14096" max="14103" width="11.7109375" style="185" customWidth="1"/>
    <col min="14104" max="14336" width="9.140625" style="185"/>
    <col min="14337" max="14337" width="24.28515625" style="185" customWidth="1"/>
    <col min="14338" max="14338" width="9.7109375" style="185" customWidth="1"/>
    <col min="14339" max="14339" width="10.7109375" style="185" customWidth="1"/>
    <col min="14340" max="14350" width="11.7109375" style="185" customWidth="1"/>
    <col min="14351" max="14351" width="13.7109375" style="185" customWidth="1"/>
    <col min="14352" max="14359" width="11.7109375" style="185" customWidth="1"/>
    <col min="14360" max="14592" width="9.140625" style="185"/>
    <col min="14593" max="14593" width="24.28515625" style="185" customWidth="1"/>
    <col min="14594" max="14594" width="9.7109375" style="185" customWidth="1"/>
    <col min="14595" max="14595" width="10.7109375" style="185" customWidth="1"/>
    <col min="14596" max="14606" width="11.7109375" style="185" customWidth="1"/>
    <col min="14607" max="14607" width="13.7109375" style="185" customWidth="1"/>
    <col min="14608" max="14615" width="11.7109375" style="185" customWidth="1"/>
    <col min="14616" max="14848" width="9.140625" style="185"/>
    <col min="14849" max="14849" width="24.28515625" style="185" customWidth="1"/>
    <col min="14850" max="14850" width="9.7109375" style="185" customWidth="1"/>
    <col min="14851" max="14851" width="10.7109375" style="185" customWidth="1"/>
    <col min="14852" max="14862" width="11.7109375" style="185" customWidth="1"/>
    <col min="14863" max="14863" width="13.7109375" style="185" customWidth="1"/>
    <col min="14864" max="14871" width="11.7109375" style="185" customWidth="1"/>
    <col min="14872" max="15104" width="9.140625" style="185"/>
    <col min="15105" max="15105" width="24.28515625" style="185" customWidth="1"/>
    <col min="15106" max="15106" width="9.7109375" style="185" customWidth="1"/>
    <col min="15107" max="15107" width="10.7109375" style="185" customWidth="1"/>
    <col min="15108" max="15118" width="11.7109375" style="185" customWidth="1"/>
    <col min="15119" max="15119" width="13.7109375" style="185" customWidth="1"/>
    <col min="15120" max="15127" width="11.7109375" style="185" customWidth="1"/>
    <col min="15128" max="15360" width="9.140625" style="185"/>
    <col min="15361" max="15361" width="24.28515625" style="185" customWidth="1"/>
    <col min="15362" max="15362" width="9.7109375" style="185" customWidth="1"/>
    <col min="15363" max="15363" width="10.7109375" style="185" customWidth="1"/>
    <col min="15364" max="15374" width="11.7109375" style="185" customWidth="1"/>
    <col min="15375" max="15375" width="13.7109375" style="185" customWidth="1"/>
    <col min="15376" max="15383" width="11.7109375" style="185" customWidth="1"/>
    <col min="15384" max="15616" width="9.140625" style="185"/>
    <col min="15617" max="15617" width="24.28515625" style="185" customWidth="1"/>
    <col min="15618" max="15618" width="9.7109375" style="185" customWidth="1"/>
    <col min="15619" max="15619" width="10.7109375" style="185" customWidth="1"/>
    <col min="15620" max="15630" width="11.7109375" style="185" customWidth="1"/>
    <col min="15631" max="15631" width="13.7109375" style="185" customWidth="1"/>
    <col min="15632" max="15639" width="11.7109375" style="185" customWidth="1"/>
    <col min="15640" max="15872" width="9.140625" style="185"/>
    <col min="15873" max="15873" width="24.28515625" style="185" customWidth="1"/>
    <col min="15874" max="15874" width="9.7109375" style="185" customWidth="1"/>
    <col min="15875" max="15875" width="10.7109375" style="185" customWidth="1"/>
    <col min="15876" max="15886" width="11.7109375" style="185" customWidth="1"/>
    <col min="15887" max="15887" width="13.7109375" style="185" customWidth="1"/>
    <col min="15888" max="15895" width="11.7109375" style="185" customWidth="1"/>
    <col min="15896" max="16128" width="9.140625" style="185"/>
    <col min="16129" max="16129" width="24.28515625" style="185" customWidth="1"/>
    <col min="16130" max="16130" width="9.7109375" style="185" customWidth="1"/>
    <col min="16131" max="16131" width="10.7109375" style="185" customWidth="1"/>
    <col min="16132" max="16142" width="11.7109375" style="185" customWidth="1"/>
    <col min="16143" max="16143" width="13.7109375" style="185" customWidth="1"/>
    <col min="16144" max="16151" width="11.7109375" style="185" customWidth="1"/>
    <col min="16152" max="16384" width="9.140625" style="185"/>
  </cols>
  <sheetData>
    <row r="1" spans="1:24" s="77" customFormat="1" ht="15" customHeight="1" x14ac:dyDescent="0.25">
      <c r="A1" s="382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</row>
    <row r="2" spans="1:24" s="77" customFormat="1" ht="15" customHeight="1" x14ac:dyDescent="0.25">
      <c r="A2" s="382" t="s">
        <v>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</row>
    <row r="3" spans="1:24" s="77" customFormat="1" ht="15" customHeight="1" x14ac:dyDescent="0.25">
      <c r="A3" s="382" t="s">
        <v>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</row>
    <row r="4" spans="1:24" s="77" customFormat="1" ht="15" customHeight="1" x14ac:dyDescent="0.25">
      <c r="A4" s="382" t="s">
        <v>3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26"/>
    </row>
    <row r="5" spans="1:24" s="77" customFormat="1" ht="15" customHeight="1" x14ac:dyDescent="0.25">
      <c r="A5" s="382" t="s">
        <v>4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</row>
    <row r="6" spans="1:24" s="152" customFormat="1" ht="15" customHeight="1" x14ac:dyDescent="0.25">
      <c r="A6" s="2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4" s="153" customFormat="1" ht="15" customHeight="1" x14ac:dyDescent="0.25">
      <c r="A7" s="346" t="s">
        <v>5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</row>
    <row r="8" spans="1:24" s="153" customFormat="1" ht="15" customHeight="1" x14ac:dyDescent="0.25">
      <c r="A8" s="346" t="s">
        <v>6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</row>
    <row r="9" spans="1:24" s="153" customFormat="1" ht="15" customHeight="1" x14ac:dyDescent="0.25">
      <c r="A9" s="346" t="s">
        <v>209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</row>
    <row r="10" spans="1:24" s="2" customFormat="1" ht="15" customHeight="1" thickBot="1" x14ac:dyDescent="0.3">
      <c r="B10" s="3"/>
      <c r="C10" s="4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s="3" customFormat="1" ht="15" customHeight="1" x14ac:dyDescent="0.25">
      <c r="A11" s="347" t="s">
        <v>8</v>
      </c>
      <c r="B11" s="347" t="s">
        <v>9</v>
      </c>
      <c r="C11" s="394" t="s">
        <v>10</v>
      </c>
      <c r="D11" s="352" t="s">
        <v>11</v>
      </c>
      <c r="E11" s="353"/>
      <c r="F11" s="354"/>
      <c r="G11" s="374" t="s">
        <v>12</v>
      </c>
      <c r="H11" s="375"/>
      <c r="I11" s="378"/>
      <c r="J11" s="401" t="s">
        <v>13</v>
      </c>
      <c r="K11" s="402"/>
      <c r="L11" s="402"/>
      <c r="M11" s="402"/>
      <c r="N11" s="368" t="s">
        <v>14</v>
      </c>
      <c r="O11" s="369"/>
      <c r="P11" s="370"/>
      <c r="Q11" s="374" t="s">
        <v>15</v>
      </c>
      <c r="R11" s="375"/>
      <c r="S11" s="375"/>
      <c r="T11" s="378"/>
      <c r="U11" s="374" t="s">
        <v>16</v>
      </c>
      <c r="V11" s="375"/>
      <c r="W11" s="378"/>
    </row>
    <row r="12" spans="1:24" s="3" customFormat="1" ht="15" customHeight="1" thickBot="1" x14ac:dyDescent="0.3">
      <c r="A12" s="348"/>
      <c r="B12" s="348"/>
      <c r="C12" s="395"/>
      <c r="D12" s="355"/>
      <c r="E12" s="356"/>
      <c r="F12" s="357"/>
      <c r="G12" s="376"/>
      <c r="H12" s="377"/>
      <c r="I12" s="397"/>
      <c r="J12" s="403"/>
      <c r="K12" s="404"/>
      <c r="L12" s="404"/>
      <c r="M12" s="404"/>
      <c r="N12" s="371"/>
      <c r="O12" s="372"/>
      <c r="P12" s="373"/>
      <c r="Q12" s="376"/>
      <c r="R12" s="377"/>
      <c r="S12" s="377"/>
      <c r="T12" s="397"/>
      <c r="U12" s="379"/>
      <c r="V12" s="380"/>
      <c r="W12" s="381"/>
    </row>
    <row r="13" spans="1:24" s="154" customFormat="1" ht="30" customHeight="1" thickBot="1" x14ac:dyDescent="0.3">
      <c r="A13" s="348"/>
      <c r="B13" s="348"/>
      <c r="C13" s="396"/>
      <c r="D13" s="78" t="s">
        <v>17</v>
      </c>
      <c r="E13" s="79" t="s">
        <v>18</v>
      </c>
      <c r="F13" s="80" t="s">
        <v>19</v>
      </c>
      <c r="G13" s="8" t="s">
        <v>17</v>
      </c>
      <c r="H13" s="6" t="s">
        <v>20</v>
      </c>
      <c r="I13" s="7" t="s">
        <v>21</v>
      </c>
      <c r="J13" s="8" t="s">
        <v>17</v>
      </c>
      <c r="K13" s="6" t="s">
        <v>22</v>
      </c>
      <c r="L13" s="6" t="s">
        <v>173</v>
      </c>
      <c r="M13" s="9" t="s">
        <v>23</v>
      </c>
      <c r="N13" s="8" t="s">
        <v>17</v>
      </c>
      <c r="O13" s="6" t="s">
        <v>24</v>
      </c>
      <c r="P13" s="9" t="s">
        <v>25</v>
      </c>
      <c r="Q13" s="8" t="s">
        <v>17</v>
      </c>
      <c r="R13" s="6" t="s">
        <v>12</v>
      </c>
      <c r="S13" s="6" t="s">
        <v>13</v>
      </c>
      <c r="T13" s="9" t="s">
        <v>174</v>
      </c>
      <c r="U13" s="8" t="s">
        <v>17</v>
      </c>
      <c r="V13" s="6" t="s">
        <v>175</v>
      </c>
      <c r="W13" s="7" t="s">
        <v>176</v>
      </c>
    </row>
    <row r="14" spans="1:24" s="154" customFormat="1" ht="15" customHeight="1" x14ac:dyDescent="0.25">
      <c r="A14" s="343" t="s">
        <v>31</v>
      </c>
      <c r="B14" s="12" t="s">
        <v>32</v>
      </c>
      <c r="C14" s="82">
        <f>SUM(C15:C16)</f>
        <v>82146</v>
      </c>
      <c r="D14" s="83">
        <f t="shared" ref="D14:W14" si="0">SUM(D15:D16)</f>
        <v>18975</v>
      </c>
      <c r="E14" s="84">
        <f t="shared" si="0"/>
        <v>8364</v>
      </c>
      <c r="F14" s="86">
        <f t="shared" si="0"/>
        <v>10611</v>
      </c>
      <c r="G14" s="87">
        <f t="shared" si="0"/>
        <v>37120</v>
      </c>
      <c r="H14" s="84">
        <f t="shared" si="0"/>
        <v>22083</v>
      </c>
      <c r="I14" s="85">
        <f t="shared" si="0"/>
        <v>15037</v>
      </c>
      <c r="J14" s="83">
        <f t="shared" si="0"/>
        <v>12140</v>
      </c>
      <c r="K14" s="84">
        <f t="shared" si="0"/>
        <v>11957</v>
      </c>
      <c r="L14" s="84">
        <f t="shared" si="0"/>
        <v>183</v>
      </c>
      <c r="M14" s="86">
        <f t="shared" si="0"/>
        <v>0</v>
      </c>
      <c r="N14" s="87">
        <f t="shared" si="0"/>
        <v>4432</v>
      </c>
      <c r="O14" s="84">
        <f t="shared" si="0"/>
        <v>4430</v>
      </c>
      <c r="P14" s="85">
        <f t="shared" si="0"/>
        <v>2</v>
      </c>
      <c r="Q14" s="83">
        <f t="shared" si="0"/>
        <v>3726</v>
      </c>
      <c r="R14" s="84">
        <f t="shared" si="0"/>
        <v>442</v>
      </c>
      <c r="S14" s="84">
        <f t="shared" si="0"/>
        <v>3284</v>
      </c>
      <c r="T14" s="86">
        <f t="shared" si="0"/>
        <v>0</v>
      </c>
      <c r="U14" s="87">
        <f t="shared" si="0"/>
        <v>5753</v>
      </c>
      <c r="V14" s="84">
        <f t="shared" si="0"/>
        <v>542</v>
      </c>
      <c r="W14" s="86">
        <f t="shared" si="0"/>
        <v>5211</v>
      </c>
    </row>
    <row r="15" spans="1:24" s="154" customFormat="1" ht="15" customHeight="1" x14ac:dyDescent="0.25">
      <c r="A15" s="344"/>
      <c r="B15" s="13" t="s">
        <v>33</v>
      </c>
      <c r="C15" s="89">
        <f>SUM(C17+C18+C19+C21+C22+C23+C24+C25+C26+C28+C29+C30+C31+C32+C33+C34+C35+C36+C37+C38+C39+C40+C41+C42+C43+C44+C45+C46+C47+C48+C49+C50+C51+C53+C54+C55+C56+C57+C59+C60+C61+C62+C64+C65+C66+C67+C68+C69+C70+C71+C72+C73+C74+C75+C76+C77+C79+C80+C81+C82)</f>
        <v>80605</v>
      </c>
      <c r="D15" s="90">
        <f t="shared" ref="D15:W15" si="1">SUM(D17+D18+D19+D21+D22+D23+D24+D25+D26+D28+D29+D30+D31+D32+D33+D34+D35+D36+D37+D38+D39+D40+D41+D42+D43+D44+D45+D46+D47+D48+D49+D50+D51+D53+D54+D55+D56+D57+D59+D60+D61+D62+D64+D65+D66+D67+D68+D69+D70+D71+D72+D73+D74+D75+D76+D77+D79+D80+D81+D82)</f>
        <v>18908</v>
      </c>
      <c r="E15" s="91">
        <f t="shared" si="1"/>
        <v>8364</v>
      </c>
      <c r="F15" s="93">
        <f t="shared" si="1"/>
        <v>10544</v>
      </c>
      <c r="G15" s="94">
        <f t="shared" si="1"/>
        <v>36560</v>
      </c>
      <c r="H15" s="91">
        <f t="shared" si="1"/>
        <v>21892</v>
      </c>
      <c r="I15" s="92">
        <f t="shared" si="1"/>
        <v>14668</v>
      </c>
      <c r="J15" s="90">
        <f t="shared" si="1"/>
        <v>11674</v>
      </c>
      <c r="K15" s="91">
        <f t="shared" si="1"/>
        <v>11674</v>
      </c>
      <c r="L15" s="91">
        <f t="shared" si="1"/>
        <v>0</v>
      </c>
      <c r="M15" s="93">
        <f t="shared" si="1"/>
        <v>0</v>
      </c>
      <c r="N15" s="94">
        <f t="shared" si="1"/>
        <v>4432</v>
      </c>
      <c r="O15" s="91">
        <f t="shared" si="1"/>
        <v>4430</v>
      </c>
      <c r="P15" s="92">
        <f t="shared" si="1"/>
        <v>2</v>
      </c>
      <c r="Q15" s="90">
        <f t="shared" si="1"/>
        <v>3726</v>
      </c>
      <c r="R15" s="91">
        <f t="shared" si="1"/>
        <v>442</v>
      </c>
      <c r="S15" s="91">
        <f t="shared" si="1"/>
        <v>3284</v>
      </c>
      <c r="T15" s="93">
        <f t="shared" si="1"/>
        <v>0</v>
      </c>
      <c r="U15" s="94">
        <f t="shared" si="1"/>
        <v>5305</v>
      </c>
      <c r="V15" s="91">
        <f t="shared" si="1"/>
        <v>176</v>
      </c>
      <c r="W15" s="93">
        <f t="shared" si="1"/>
        <v>5129</v>
      </c>
    </row>
    <row r="16" spans="1:24" s="154" customFormat="1" ht="15" customHeight="1" thickBot="1" x14ac:dyDescent="0.3">
      <c r="A16" s="393"/>
      <c r="B16" s="155" t="s">
        <v>34</v>
      </c>
      <c r="C16" s="96">
        <f>SUM(C20+C27+C52+C58+C63+C78)</f>
        <v>1541</v>
      </c>
      <c r="D16" s="97">
        <f t="shared" ref="D16:W16" si="2">SUM(D20+D27+D52+D58+D63+D78)</f>
        <v>67</v>
      </c>
      <c r="E16" s="98">
        <f t="shared" si="2"/>
        <v>0</v>
      </c>
      <c r="F16" s="100">
        <f t="shared" si="2"/>
        <v>67</v>
      </c>
      <c r="G16" s="101">
        <f t="shared" si="2"/>
        <v>560</v>
      </c>
      <c r="H16" s="98">
        <f t="shared" si="2"/>
        <v>191</v>
      </c>
      <c r="I16" s="99">
        <f t="shared" si="2"/>
        <v>369</v>
      </c>
      <c r="J16" s="97">
        <f t="shared" si="2"/>
        <v>466</v>
      </c>
      <c r="K16" s="98">
        <f t="shared" si="2"/>
        <v>283</v>
      </c>
      <c r="L16" s="98">
        <f t="shared" si="2"/>
        <v>183</v>
      </c>
      <c r="M16" s="100">
        <f t="shared" si="2"/>
        <v>0</v>
      </c>
      <c r="N16" s="101">
        <f t="shared" si="2"/>
        <v>0</v>
      </c>
      <c r="O16" s="98">
        <f t="shared" si="2"/>
        <v>0</v>
      </c>
      <c r="P16" s="99">
        <f t="shared" si="2"/>
        <v>0</v>
      </c>
      <c r="Q16" s="97">
        <f t="shared" si="2"/>
        <v>0</v>
      </c>
      <c r="R16" s="98">
        <f t="shared" si="2"/>
        <v>0</v>
      </c>
      <c r="S16" s="98">
        <f t="shared" si="2"/>
        <v>0</v>
      </c>
      <c r="T16" s="100">
        <f t="shared" si="2"/>
        <v>0</v>
      </c>
      <c r="U16" s="101">
        <f t="shared" si="2"/>
        <v>448</v>
      </c>
      <c r="V16" s="98">
        <f t="shared" si="2"/>
        <v>366</v>
      </c>
      <c r="W16" s="100">
        <f t="shared" si="2"/>
        <v>82</v>
      </c>
    </row>
    <row r="17" spans="1:23" s="109" customFormat="1" ht="15" customHeight="1" x14ac:dyDescent="0.25">
      <c r="A17" s="156" t="s">
        <v>177</v>
      </c>
      <c r="B17" s="157" t="s">
        <v>33</v>
      </c>
      <c r="C17" s="104">
        <f>SUM(D17+G17+J17+N17+Q17+U17)</f>
        <v>37</v>
      </c>
      <c r="D17" s="139">
        <f>SUM(E17:F17)</f>
        <v>11</v>
      </c>
      <c r="E17" s="158">
        <v>4</v>
      </c>
      <c r="F17" s="159">
        <v>7</v>
      </c>
      <c r="G17" s="107">
        <f>SUM(H17:I17)</f>
        <v>16</v>
      </c>
      <c r="H17" s="160">
        <v>16</v>
      </c>
      <c r="I17" s="158">
        <v>0</v>
      </c>
      <c r="J17" s="107">
        <f>SUM(K17:M17)</f>
        <v>0</v>
      </c>
      <c r="K17" s="160">
        <f>SUM(L17:M17)</f>
        <v>0</v>
      </c>
      <c r="L17" s="158">
        <v>0</v>
      </c>
      <c r="M17" s="161">
        <v>0</v>
      </c>
      <c r="N17" s="162">
        <v>10</v>
      </c>
      <c r="O17" s="161">
        <v>10</v>
      </c>
      <c r="P17" s="158">
        <v>0</v>
      </c>
      <c r="Q17" s="162">
        <v>0</v>
      </c>
      <c r="R17" s="161">
        <v>0</v>
      </c>
      <c r="S17" s="161">
        <v>0</v>
      </c>
      <c r="T17" s="159">
        <v>0</v>
      </c>
      <c r="U17" s="107">
        <f>SUM(V17:W17)</f>
        <v>0</v>
      </c>
      <c r="V17" s="136">
        <v>0</v>
      </c>
      <c r="W17" s="108">
        <v>0</v>
      </c>
    </row>
    <row r="18" spans="1:23" s="109" customFormat="1" ht="15" customHeight="1" x14ac:dyDescent="0.25">
      <c r="A18" s="163" t="s">
        <v>178</v>
      </c>
      <c r="B18" s="164" t="s">
        <v>33</v>
      </c>
      <c r="C18" s="165">
        <f t="shared" ref="C18:C33" si="3">SUM(D18+G18+J18+N18+Q18+U18)</f>
        <v>10</v>
      </c>
      <c r="D18" s="144">
        <f t="shared" ref="D18:D33" si="4">SUM(E18:F18)</f>
        <v>0</v>
      </c>
      <c r="E18" s="166">
        <v>0</v>
      </c>
      <c r="F18" s="167">
        <v>0</v>
      </c>
      <c r="G18" s="145">
        <f t="shared" ref="G18:G33" si="5">SUM(H18:I18)</f>
        <v>0</v>
      </c>
      <c r="H18" s="168">
        <f>SUM(I18:J18)</f>
        <v>0</v>
      </c>
      <c r="I18" s="166">
        <v>0</v>
      </c>
      <c r="J18" s="145">
        <f t="shared" ref="J18:J33" si="6">SUM(K18:M18)</f>
        <v>0</v>
      </c>
      <c r="K18" s="168">
        <f t="shared" ref="K18:K33" si="7">SUM(L18:M18)</f>
        <v>0</v>
      </c>
      <c r="L18" s="166">
        <v>0</v>
      </c>
      <c r="M18" s="169">
        <v>0</v>
      </c>
      <c r="N18" s="162">
        <v>10</v>
      </c>
      <c r="O18" s="169">
        <v>10</v>
      </c>
      <c r="P18" s="166">
        <v>0</v>
      </c>
      <c r="Q18" s="170">
        <v>0</v>
      </c>
      <c r="R18" s="169">
        <v>0</v>
      </c>
      <c r="S18" s="169">
        <v>0</v>
      </c>
      <c r="T18" s="167">
        <v>0</v>
      </c>
      <c r="U18" s="145">
        <f t="shared" ref="U18:U33" si="8">SUM(V18:W18)</f>
        <v>0</v>
      </c>
      <c r="V18" s="141">
        <v>0</v>
      </c>
      <c r="W18" s="112">
        <v>0</v>
      </c>
    </row>
    <row r="19" spans="1:23" s="109" customFormat="1" ht="15" customHeight="1" x14ac:dyDescent="0.25">
      <c r="A19" s="163" t="s">
        <v>114</v>
      </c>
      <c r="B19" s="164" t="s">
        <v>33</v>
      </c>
      <c r="C19" s="165">
        <f t="shared" si="3"/>
        <v>379</v>
      </c>
      <c r="D19" s="144">
        <f t="shared" si="4"/>
        <v>52</v>
      </c>
      <c r="E19" s="166">
        <v>30</v>
      </c>
      <c r="F19" s="167">
        <v>22</v>
      </c>
      <c r="G19" s="145">
        <f t="shared" si="5"/>
        <v>127</v>
      </c>
      <c r="H19" s="168">
        <v>54</v>
      </c>
      <c r="I19" s="166">
        <v>73</v>
      </c>
      <c r="J19" s="145">
        <f t="shared" si="6"/>
        <v>65</v>
      </c>
      <c r="K19" s="168">
        <v>65</v>
      </c>
      <c r="L19" s="166">
        <v>0</v>
      </c>
      <c r="M19" s="169">
        <v>0</v>
      </c>
      <c r="N19" s="162">
        <v>73</v>
      </c>
      <c r="O19" s="169">
        <v>73</v>
      </c>
      <c r="P19" s="166">
        <v>0</v>
      </c>
      <c r="Q19" s="170">
        <v>62</v>
      </c>
      <c r="R19" s="169">
        <v>0</v>
      </c>
      <c r="S19" s="169">
        <v>62</v>
      </c>
      <c r="T19" s="167">
        <v>0</v>
      </c>
      <c r="U19" s="145">
        <f t="shared" si="8"/>
        <v>0</v>
      </c>
      <c r="V19" s="141">
        <v>0</v>
      </c>
      <c r="W19" s="112">
        <v>0</v>
      </c>
    </row>
    <row r="20" spans="1:23" s="109" customFormat="1" ht="15" customHeight="1" x14ac:dyDescent="0.25">
      <c r="A20" s="163" t="s">
        <v>114</v>
      </c>
      <c r="B20" s="164" t="s">
        <v>34</v>
      </c>
      <c r="C20" s="165">
        <f t="shared" si="3"/>
        <v>56</v>
      </c>
      <c r="D20" s="144">
        <f t="shared" si="4"/>
        <v>56</v>
      </c>
      <c r="E20" s="166">
        <v>0</v>
      </c>
      <c r="F20" s="167">
        <v>56</v>
      </c>
      <c r="G20" s="145">
        <f t="shared" si="5"/>
        <v>0</v>
      </c>
      <c r="H20" s="168">
        <f>SUM(I20:J20)</f>
        <v>0</v>
      </c>
      <c r="I20" s="166">
        <v>0</v>
      </c>
      <c r="J20" s="145">
        <f t="shared" si="6"/>
        <v>0</v>
      </c>
      <c r="K20" s="168">
        <f t="shared" si="7"/>
        <v>0</v>
      </c>
      <c r="L20" s="166">
        <v>0</v>
      </c>
      <c r="M20" s="169">
        <v>0</v>
      </c>
      <c r="N20" s="170">
        <v>0</v>
      </c>
      <c r="O20" s="169">
        <v>0</v>
      </c>
      <c r="P20" s="166">
        <v>0</v>
      </c>
      <c r="Q20" s="170">
        <v>0</v>
      </c>
      <c r="R20" s="169">
        <v>0</v>
      </c>
      <c r="S20" s="169">
        <v>0</v>
      </c>
      <c r="T20" s="167">
        <v>0</v>
      </c>
      <c r="U20" s="145">
        <f t="shared" si="8"/>
        <v>0</v>
      </c>
      <c r="V20" s="141">
        <v>0</v>
      </c>
      <c r="W20" s="112">
        <v>0</v>
      </c>
    </row>
    <row r="21" spans="1:23" s="109" customFormat="1" ht="15" customHeight="1" x14ac:dyDescent="0.25">
      <c r="A21" s="171" t="s">
        <v>179</v>
      </c>
      <c r="B21" s="164" t="s">
        <v>33</v>
      </c>
      <c r="C21" s="165">
        <f t="shared" si="3"/>
        <v>36</v>
      </c>
      <c r="D21" s="144">
        <f t="shared" si="4"/>
        <v>11</v>
      </c>
      <c r="E21" s="166">
        <v>0</v>
      </c>
      <c r="F21" s="167">
        <v>11</v>
      </c>
      <c r="G21" s="145">
        <f t="shared" si="5"/>
        <v>25</v>
      </c>
      <c r="H21" s="168">
        <v>25</v>
      </c>
      <c r="I21" s="166">
        <v>0</v>
      </c>
      <c r="J21" s="145">
        <f t="shared" si="6"/>
        <v>0</v>
      </c>
      <c r="K21" s="168">
        <v>0</v>
      </c>
      <c r="L21" s="166">
        <v>0</v>
      </c>
      <c r="M21" s="112">
        <v>0</v>
      </c>
      <c r="N21" s="170">
        <v>0</v>
      </c>
      <c r="O21" s="112">
        <v>0</v>
      </c>
      <c r="P21" s="166">
        <v>0</v>
      </c>
      <c r="Q21" s="170">
        <v>0</v>
      </c>
      <c r="R21" s="112">
        <v>0</v>
      </c>
      <c r="S21" s="112">
        <v>0</v>
      </c>
      <c r="T21" s="167">
        <v>0</v>
      </c>
      <c r="U21" s="145">
        <f t="shared" si="8"/>
        <v>0</v>
      </c>
      <c r="V21" s="141">
        <v>0</v>
      </c>
      <c r="W21" s="112">
        <v>0</v>
      </c>
    </row>
    <row r="22" spans="1:23" s="109" customFormat="1" ht="15" customHeight="1" x14ac:dyDescent="0.25">
      <c r="A22" s="163" t="s">
        <v>180</v>
      </c>
      <c r="B22" s="164" t="s">
        <v>33</v>
      </c>
      <c r="C22" s="165">
        <f t="shared" si="3"/>
        <v>7</v>
      </c>
      <c r="D22" s="144">
        <f t="shared" si="4"/>
        <v>0</v>
      </c>
      <c r="E22" s="166">
        <v>0</v>
      </c>
      <c r="F22" s="167">
        <v>0</v>
      </c>
      <c r="G22" s="145">
        <f t="shared" si="5"/>
        <v>0</v>
      </c>
      <c r="H22" s="168">
        <f>SUM(I22:J22)</f>
        <v>0</v>
      </c>
      <c r="I22" s="166">
        <v>0</v>
      </c>
      <c r="J22" s="145">
        <f t="shared" si="6"/>
        <v>0</v>
      </c>
      <c r="K22" s="168">
        <f t="shared" si="7"/>
        <v>0</v>
      </c>
      <c r="L22" s="166">
        <v>0</v>
      </c>
      <c r="M22" s="169">
        <v>0</v>
      </c>
      <c r="N22" s="170">
        <v>7</v>
      </c>
      <c r="O22" s="169">
        <v>7</v>
      </c>
      <c r="P22" s="166">
        <v>0</v>
      </c>
      <c r="Q22" s="170">
        <v>0</v>
      </c>
      <c r="R22" s="169">
        <v>0</v>
      </c>
      <c r="S22" s="169">
        <v>0</v>
      </c>
      <c r="T22" s="167">
        <v>0</v>
      </c>
      <c r="U22" s="145">
        <f t="shared" si="8"/>
        <v>0</v>
      </c>
      <c r="V22" s="141">
        <v>0</v>
      </c>
      <c r="W22" s="112">
        <v>0</v>
      </c>
    </row>
    <row r="23" spans="1:23" s="109" customFormat="1" ht="15" customHeight="1" x14ac:dyDescent="0.25">
      <c r="A23" s="163" t="s">
        <v>181</v>
      </c>
      <c r="B23" s="164" t="s">
        <v>33</v>
      </c>
      <c r="C23" s="165">
        <f t="shared" si="3"/>
        <v>30</v>
      </c>
      <c r="D23" s="144">
        <f t="shared" si="4"/>
        <v>0</v>
      </c>
      <c r="E23" s="166">
        <v>0</v>
      </c>
      <c r="F23" s="167">
        <v>0</v>
      </c>
      <c r="G23" s="145">
        <f t="shared" si="5"/>
        <v>0</v>
      </c>
      <c r="H23" s="168">
        <f>SUM(I23:J23)</f>
        <v>0</v>
      </c>
      <c r="I23" s="166">
        <v>0</v>
      </c>
      <c r="J23" s="145">
        <f t="shared" si="6"/>
        <v>0</v>
      </c>
      <c r="K23" s="168">
        <f t="shared" si="7"/>
        <v>0</v>
      </c>
      <c r="L23" s="166">
        <v>0</v>
      </c>
      <c r="M23" s="169">
        <v>0</v>
      </c>
      <c r="N23" s="170">
        <v>30</v>
      </c>
      <c r="O23" s="169">
        <v>30</v>
      </c>
      <c r="P23" s="166">
        <v>0</v>
      </c>
      <c r="Q23" s="170">
        <v>0</v>
      </c>
      <c r="R23" s="169">
        <v>0</v>
      </c>
      <c r="S23" s="169">
        <v>0</v>
      </c>
      <c r="T23" s="167">
        <v>0</v>
      </c>
      <c r="U23" s="145">
        <f t="shared" si="8"/>
        <v>0</v>
      </c>
      <c r="V23" s="141">
        <v>0</v>
      </c>
      <c r="W23" s="112">
        <v>0</v>
      </c>
    </row>
    <row r="24" spans="1:23" s="109" customFormat="1" ht="15" customHeight="1" x14ac:dyDescent="0.25">
      <c r="A24" s="163" t="s">
        <v>182</v>
      </c>
      <c r="B24" s="164" t="s">
        <v>33</v>
      </c>
      <c r="C24" s="165">
        <f t="shared" si="3"/>
        <v>43</v>
      </c>
      <c r="D24" s="144">
        <f t="shared" si="4"/>
        <v>0</v>
      </c>
      <c r="E24" s="166">
        <v>0</v>
      </c>
      <c r="F24" s="167">
        <v>0</v>
      </c>
      <c r="G24" s="145">
        <f t="shared" si="5"/>
        <v>0</v>
      </c>
      <c r="H24" s="168">
        <f>SUM(I24:J24)</f>
        <v>0</v>
      </c>
      <c r="I24" s="166">
        <v>0</v>
      </c>
      <c r="J24" s="145">
        <f t="shared" si="6"/>
        <v>0</v>
      </c>
      <c r="K24" s="168">
        <f t="shared" si="7"/>
        <v>0</v>
      </c>
      <c r="L24" s="166">
        <v>0</v>
      </c>
      <c r="M24" s="169">
        <v>0</v>
      </c>
      <c r="N24" s="170">
        <v>43</v>
      </c>
      <c r="O24" s="169">
        <v>43</v>
      </c>
      <c r="P24" s="166">
        <v>0</v>
      </c>
      <c r="Q24" s="170">
        <v>0</v>
      </c>
      <c r="R24" s="169">
        <v>0</v>
      </c>
      <c r="S24" s="169">
        <v>0</v>
      </c>
      <c r="T24" s="167">
        <v>0</v>
      </c>
      <c r="U24" s="145">
        <f t="shared" si="8"/>
        <v>0</v>
      </c>
      <c r="V24" s="141">
        <v>0</v>
      </c>
      <c r="W24" s="112">
        <v>0</v>
      </c>
    </row>
    <row r="25" spans="1:23" s="109" customFormat="1" ht="15" customHeight="1" x14ac:dyDescent="0.25">
      <c r="A25" s="163" t="s">
        <v>119</v>
      </c>
      <c r="B25" s="164" t="s">
        <v>33</v>
      </c>
      <c r="C25" s="165">
        <f t="shared" si="3"/>
        <v>253</v>
      </c>
      <c r="D25" s="144">
        <f t="shared" si="4"/>
        <v>159</v>
      </c>
      <c r="E25" s="166">
        <v>141</v>
      </c>
      <c r="F25" s="167">
        <v>18</v>
      </c>
      <c r="G25" s="145">
        <f t="shared" si="5"/>
        <v>26</v>
      </c>
      <c r="H25" s="168">
        <v>26</v>
      </c>
      <c r="I25" s="166">
        <v>0</v>
      </c>
      <c r="J25" s="145">
        <f t="shared" si="6"/>
        <v>0</v>
      </c>
      <c r="K25" s="168">
        <f t="shared" si="7"/>
        <v>0</v>
      </c>
      <c r="L25" s="166">
        <v>0</v>
      </c>
      <c r="M25" s="169">
        <v>0</v>
      </c>
      <c r="N25" s="170">
        <v>68</v>
      </c>
      <c r="O25" s="169">
        <v>68</v>
      </c>
      <c r="P25" s="166">
        <v>0</v>
      </c>
      <c r="Q25" s="170">
        <v>0</v>
      </c>
      <c r="R25" s="169">
        <v>0</v>
      </c>
      <c r="S25" s="169">
        <v>0</v>
      </c>
      <c r="T25" s="167">
        <v>0</v>
      </c>
      <c r="U25" s="145">
        <f t="shared" si="8"/>
        <v>0</v>
      </c>
      <c r="V25" s="141">
        <v>0</v>
      </c>
      <c r="W25" s="112">
        <v>0</v>
      </c>
    </row>
    <row r="26" spans="1:23" s="109" customFormat="1" ht="15" customHeight="1" x14ac:dyDescent="0.25">
      <c r="A26" s="163" t="s">
        <v>120</v>
      </c>
      <c r="B26" s="164" t="s">
        <v>33</v>
      </c>
      <c r="C26" s="165">
        <f t="shared" si="3"/>
        <v>1369</v>
      </c>
      <c r="D26" s="144">
        <f t="shared" si="4"/>
        <v>189</v>
      </c>
      <c r="E26" s="166">
        <v>23</v>
      </c>
      <c r="F26" s="167">
        <v>166</v>
      </c>
      <c r="G26" s="145">
        <f t="shared" si="5"/>
        <v>771</v>
      </c>
      <c r="H26" s="168">
        <v>461</v>
      </c>
      <c r="I26" s="166">
        <v>310</v>
      </c>
      <c r="J26" s="145">
        <f t="shared" si="6"/>
        <v>290</v>
      </c>
      <c r="K26" s="168">
        <v>290</v>
      </c>
      <c r="L26" s="166">
        <v>0</v>
      </c>
      <c r="M26" s="169">
        <v>0</v>
      </c>
      <c r="N26" s="170">
        <v>119</v>
      </c>
      <c r="O26" s="169">
        <v>119</v>
      </c>
      <c r="P26" s="166">
        <v>0</v>
      </c>
      <c r="Q26" s="170">
        <v>0</v>
      </c>
      <c r="R26" s="169">
        <v>0</v>
      </c>
      <c r="S26" s="169">
        <v>0</v>
      </c>
      <c r="T26" s="167">
        <v>0</v>
      </c>
      <c r="U26" s="145">
        <v>0</v>
      </c>
      <c r="V26" s="141">
        <v>0</v>
      </c>
      <c r="W26" s="112">
        <v>0</v>
      </c>
    </row>
    <row r="27" spans="1:23" s="109" customFormat="1" ht="15" customHeight="1" x14ac:dyDescent="0.25">
      <c r="A27" s="163" t="s">
        <v>120</v>
      </c>
      <c r="B27" s="164" t="s">
        <v>34</v>
      </c>
      <c r="C27" s="165">
        <f t="shared" si="3"/>
        <v>193</v>
      </c>
      <c r="D27" s="144">
        <f t="shared" si="4"/>
        <v>0</v>
      </c>
      <c r="E27" s="166">
        <v>0</v>
      </c>
      <c r="F27" s="167">
        <v>0</v>
      </c>
      <c r="G27" s="145">
        <f t="shared" si="5"/>
        <v>0</v>
      </c>
      <c r="H27" s="168">
        <f>SUM(I27:J27)</f>
        <v>0</v>
      </c>
      <c r="I27" s="166">
        <v>0</v>
      </c>
      <c r="J27" s="145">
        <f t="shared" si="6"/>
        <v>0</v>
      </c>
      <c r="K27" s="168">
        <f t="shared" si="7"/>
        <v>0</v>
      </c>
      <c r="L27" s="166">
        <v>0</v>
      </c>
      <c r="M27" s="169">
        <v>0</v>
      </c>
      <c r="N27" s="170">
        <v>0</v>
      </c>
      <c r="O27" s="169">
        <v>0</v>
      </c>
      <c r="P27" s="166">
        <v>0</v>
      </c>
      <c r="Q27" s="170">
        <v>0</v>
      </c>
      <c r="R27" s="169">
        <v>0</v>
      </c>
      <c r="S27" s="169">
        <v>0</v>
      </c>
      <c r="T27" s="167">
        <v>0</v>
      </c>
      <c r="U27" s="145">
        <f t="shared" si="8"/>
        <v>193</v>
      </c>
      <c r="V27" s="141">
        <v>111</v>
      </c>
      <c r="W27" s="112">
        <v>82</v>
      </c>
    </row>
    <row r="28" spans="1:23" s="109" customFormat="1" ht="15" customHeight="1" x14ac:dyDescent="0.25">
      <c r="A28" s="163" t="s">
        <v>121</v>
      </c>
      <c r="B28" s="164" t="s">
        <v>33</v>
      </c>
      <c r="C28" s="165">
        <v>17</v>
      </c>
      <c r="D28" s="144">
        <v>0</v>
      </c>
      <c r="E28" s="166">
        <v>0</v>
      </c>
      <c r="F28" s="167">
        <v>0</v>
      </c>
      <c r="G28" s="145">
        <v>0</v>
      </c>
      <c r="H28" s="168">
        <v>0</v>
      </c>
      <c r="I28" s="166">
        <v>0</v>
      </c>
      <c r="J28" s="145">
        <f t="shared" si="6"/>
        <v>0</v>
      </c>
      <c r="K28" s="168">
        <v>0</v>
      </c>
      <c r="L28" s="166">
        <v>0</v>
      </c>
      <c r="M28" s="169">
        <v>0</v>
      </c>
      <c r="N28" s="170">
        <v>17</v>
      </c>
      <c r="O28" s="169">
        <v>17</v>
      </c>
      <c r="P28" s="166">
        <v>0</v>
      </c>
      <c r="Q28" s="170">
        <v>0</v>
      </c>
      <c r="R28" s="169">
        <v>0</v>
      </c>
      <c r="S28" s="169">
        <v>0</v>
      </c>
      <c r="T28" s="167">
        <v>0</v>
      </c>
      <c r="U28" s="145">
        <v>0</v>
      </c>
      <c r="V28" s="141">
        <v>0</v>
      </c>
      <c r="W28" s="112">
        <v>0</v>
      </c>
    </row>
    <row r="29" spans="1:23" s="109" customFormat="1" ht="15" customHeight="1" x14ac:dyDescent="0.25">
      <c r="A29" s="163" t="s">
        <v>122</v>
      </c>
      <c r="B29" s="164" t="s">
        <v>33</v>
      </c>
      <c r="C29" s="165">
        <f t="shared" si="3"/>
        <v>468</v>
      </c>
      <c r="D29" s="144">
        <f t="shared" si="4"/>
        <v>232</v>
      </c>
      <c r="E29" s="166">
        <v>135</v>
      </c>
      <c r="F29" s="167">
        <v>97</v>
      </c>
      <c r="G29" s="145">
        <f t="shared" si="5"/>
        <v>147</v>
      </c>
      <c r="H29" s="168">
        <v>86</v>
      </c>
      <c r="I29" s="166">
        <v>61</v>
      </c>
      <c r="J29" s="145">
        <f t="shared" si="6"/>
        <v>31</v>
      </c>
      <c r="K29" s="168">
        <v>31</v>
      </c>
      <c r="L29" s="166">
        <v>0</v>
      </c>
      <c r="M29" s="169">
        <v>0</v>
      </c>
      <c r="N29" s="170">
        <v>58</v>
      </c>
      <c r="O29" s="169">
        <v>58</v>
      </c>
      <c r="P29" s="166">
        <v>0</v>
      </c>
      <c r="Q29" s="170">
        <v>0</v>
      </c>
      <c r="R29" s="169">
        <v>0</v>
      </c>
      <c r="S29" s="169">
        <v>0</v>
      </c>
      <c r="T29" s="167">
        <v>0</v>
      </c>
      <c r="U29" s="145">
        <f t="shared" si="8"/>
        <v>0</v>
      </c>
      <c r="V29" s="141">
        <v>0</v>
      </c>
      <c r="W29" s="112">
        <v>0</v>
      </c>
    </row>
    <row r="30" spans="1:23" s="109" customFormat="1" ht="15" customHeight="1" x14ac:dyDescent="0.25">
      <c r="A30" s="163" t="s">
        <v>183</v>
      </c>
      <c r="B30" s="164" t="s">
        <v>33</v>
      </c>
      <c r="C30" s="165">
        <f t="shared" si="3"/>
        <v>59</v>
      </c>
      <c r="D30" s="144">
        <f t="shared" si="4"/>
        <v>0</v>
      </c>
      <c r="E30" s="166">
        <v>0</v>
      </c>
      <c r="F30" s="167">
        <v>0</v>
      </c>
      <c r="G30" s="145">
        <f t="shared" si="5"/>
        <v>0</v>
      </c>
      <c r="H30" s="168">
        <f>SUM(I30:J30)</f>
        <v>0</v>
      </c>
      <c r="I30" s="166">
        <v>0</v>
      </c>
      <c r="J30" s="145">
        <f t="shared" si="6"/>
        <v>0</v>
      </c>
      <c r="K30" s="168">
        <f t="shared" si="7"/>
        <v>0</v>
      </c>
      <c r="L30" s="166">
        <v>0</v>
      </c>
      <c r="M30" s="169">
        <v>0</v>
      </c>
      <c r="N30" s="170">
        <v>59</v>
      </c>
      <c r="O30" s="169">
        <v>59</v>
      </c>
      <c r="P30" s="166">
        <v>0</v>
      </c>
      <c r="Q30" s="170">
        <v>0</v>
      </c>
      <c r="R30" s="169">
        <v>0</v>
      </c>
      <c r="S30" s="169">
        <v>0</v>
      </c>
      <c r="T30" s="167">
        <v>0</v>
      </c>
      <c r="U30" s="145">
        <f t="shared" si="8"/>
        <v>0</v>
      </c>
      <c r="V30" s="141">
        <v>0</v>
      </c>
      <c r="W30" s="112">
        <v>0</v>
      </c>
    </row>
    <row r="31" spans="1:23" s="109" customFormat="1" ht="15" customHeight="1" x14ac:dyDescent="0.25">
      <c r="A31" s="163" t="s">
        <v>124</v>
      </c>
      <c r="B31" s="164" t="s">
        <v>33</v>
      </c>
      <c r="C31" s="165">
        <f t="shared" si="3"/>
        <v>579</v>
      </c>
      <c r="D31" s="144">
        <f t="shared" si="4"/>
        <v>80</v>
      </c>
      <c r="E31" s="166">
        <v>35</v>
      </c>
      <c r="F31" s="167">
        <v>45</v>
      </c>
      <c r="G31" s="145">
        <f t="shared" si="5"/>
        <v>310</v>
      </c>
      <c r="H31" s="168">
        <v>179</v>
      </c>
      <c r="I31" s="166">
        <v>131</v>
      </c>
      <c r="J31" s="145">
        <f t="shared" si="6"/>
        <v>107</v>
      </c>
      <c r="K31" s="168">
        <v>107</v>
      </c>
      <c r="L31" s="166">
        <v>0</v>
      </c>
      <c r="M31" s="169">
        <v>0</v>
      </c>
      <c r="N31" s="170">
        <v>82</v>
      </c>
      <c r="O31" s="169">
        <v>82</v>
      </c>
      <c r="P31" s="166">
        <v>0</v>
      </c>
      <c r="Q31" s="170">
        <v>0</v>
      </c>
      <c r="R31" s="169">
        <v>0</v>
      </c>
      <c r="S31" s="169">
        <v>0</v>
      </c>
      <c r="T31" s="167">
        <v>0</v>
      </c>
      <c r="U31" s="145">
        <f t="shared" si="8"/>
        <v>0</v>
      </c>
      <c r="V31" s="141">
        <v>0</v>
      </c>
      <c r="W31" s="112">
        <v>0</v>
      </c>
    </row>
    <row r="32" spans="1:23" s="109" customFormat="1" ht="15" customHeight="1" x14ac:dyDescent="0.25">
      <c r="A32" s="163" t="s">
        <v>125</v>
      </c>
      <c r="B32" s="164" t="s">
        <v>33</v>
      </c>
      <c r="C32" s="165">
        <f t="shared" si="3"/>
        <v>501</v>
      </c>
      <c r="D32" s="144">
        <f t="shared" si="4"/>
        <v>89</v>
      </c>
      <c r="E32" s="166">
        <v>13</v>
      </c>
      <c r="F32" s="167">
        <v>76</v>
      </c>
      <c r="G32" s="145">
        <f t="shared" si="5"/>
        <v>286</v>
      </c>
      <c r="H32" s="168">
        <v>176</v>
      </c>
      <c r="I32" s="166">
        <v>110</v>
      </c>
      <c r="J32" s="145">
        <f t="shared" si="6"/>
        <v>53</v>
      </c>
      <c r="K32" s="168">
        <v>53</v>
      </c>
      <c r="L32" s="166">
        <v>0</v>
      </c>
      <c r="M32" s="169">
        <v>0</v>
      </c>
      <c r="N32" s="170">
        <v>73</v>
      </c>
      <c r="O32" s="169">
        <v>73</v>
      </c>
      <c r="P32" s="166">
        <v>0</v>
      </c>
      <c r="Q32" s="170">
        <v>0</v>
      </c>
      <c r="R32" s="169">
        <v>0</v>
      </c>
      <c r="S32" s="169">
        <v>0</v>
      </c>
      <c r="T32" s="167">
        <v>0</v>
      </c>
      <c r="U32" s="145">
        <v>0</v>
      </c>
      <c r="V32" s="141">
        <v>0</v>
      </c>
      <c r="W32" s="112">
        <v>0</v>
      </c>
    </row>
    <row r="33" spans="1:23" s="109" customFormat="1" ht="15" customHeight="1" x14ac:dyDescent="0.25">
      <c r="A33" s="171" t="s">
        <v>184</v>
      </c>
      <c r="B33" s="164" t="s">
        <v>33</v>
      </c>
      <c r="C33" s="165">
        <f t="shared" si="3"/>
        <v>194</v>
      </c>
      <c r="D33" s="144">
        <f t="shared" si="4"/>
        <v>30</v>
      </c>
      <c r="E33" s="166">
        <v>0</v>
      </c>
      <c r="F33" s="167">
        <v>30</v>
      </c>
      <c r="G33" s="145">
        <f t="shared" si="5"/>
        <v>93</v>
      </c>
      <c r="H33" s="168">
        <v>54</v>
      </c>
      <c r="I33" s="166">
        <v>39</v>
      </c>
      <c r="J33" s="145">
        <f t="shared" si="6"/>
        <v>0</v>
      </c>
      <c r="K33" s="168">
        <f t="shared" si="7"/>
        <v>0</v>
      </c>
      <c r="L33" s="166">
        <v>0</v>
      </c>
      <c r="M33" s="169">
        <v>0</v>
      </c>
      <c r="N33" s="170">
        <v>71</v>
      </c>
      <c r="O33" s="169">
        <v>71</v>
      </c>
      <c r="P33" s="166">
        <v>0</v>
      </c>
      <c r="Q33" s="170">
        <v>0</v>
      </c>
      <c r="R33" s="169">
        <v>0</v>
      </c>
      <c r="S33" s="169">
        <v>0</v>
      </c>
      <c r="T33" s="167">
        <v>0</v>
      </c>
      <c r="U33" s="145">
        <f t="shared" si="8"/>
        <v>0</v>
      </c>
      <c r="V33" s="141">
        <v>0</v>
      </c>
      <c r="W33" s="112">
        <v>0</v>
      </c>
    </row>
    <row r="34" spans="1:23" s="109" customFormat="1" ht="15" customHeight="1" x14ac:dyDescent="0.25">
      <c r="A34" s="163" t="s">
        <v>185</v>
      </c>
      <c r="B34" s="164" t="s">
        <v>33</v>
      </c>
      <c r="C34" s="165">
        <f>SUM(D34+G34+J34+N34+Q34+U34)</f>
        <v>347</v>
      </c>
      <c r="D34" s="144">
        <f>SUM(E34:F34)</f>
        <v>115</v>
      </c>
      <c r="E34" s="166">
        <v>70</v>
      </c>
      <c r="F34" s="167">
        <v>45</v>
      </c>
      <c r="G34" s="145">
        <f>SUM(H34:I34)</f>
        <v>125</v>
      </c>
      <c r="H34" s="168">
        <v>78</v>
      </c>
      <c r="I34" s="166">
        <v>47</v>
      </c>
      <c r="J34" s="145">
        <f>SUM(K34:M34)</f>
        <v>12</v>
      </c>
      <c r="K34" s="168">
        <v>12</v>
      </c>
      <c r="L34" s="166">
        <v>0</v>
      </c>
      <c r="M34" s="169">
        <v>0</v>
      </c>
      <c r="N34" s="170">
        <v>22</v>
      </c>
      <c r="O34" s="169">
        <v>22</v>
      </c>
      <c r="P34" s="166">
        <v>0</v>
      </c>
      <c r="Q34" s="170">
        <v>73</v>
      </c>
      <c r="R34" s="169">
        <v>0</v>
      </c>
      <c r="S34" s="169">
        <v>73</v>
      </c>
      <c r="T34" s="167">
        <v>0</v>
      </c>
      <c r="U34" s="145">
        <f>SUM(V34:W34)</f>
        <v>0</v>
      </c>
      <c r="V34" s="141">
        <v>0</v>
      </c>
      <c r="W34" s="112">
        <v>0</v>
      </c>
    </row>
    <row r="35" spans="1:23" s="109" customFormat="1" ht="15" customHeight="1" x14ac:dyDescent="0.25">
      <c r="A35" s="163" t="s">
        <v>128</v>
      </c>
      <c r="B35" s="164" t="s">
        <v>33</v>
      </c>
      <c r="C35" s="165">
        <f>SUM(D35+G35+J35+N35+Q35+U35)</f>
        <v>40668</v>
      </c>
      <c r="D35" s="144">
        <f>SUM(E35:F35)</f>
        <v>9744</v>
      </c>
      <c r="E35" s="166">
        <v>5103</v>
      </c>
      <c r="F35" s="167">
        <v>4641</v>
      </c>
      <c r="G35" s="145">
        <f>SUM(H35:I35)</f>
        <v>18591</v>
      </c>
      <c r="H35" s="168">
        <v>11326</v>
      </c>
      <c r="I35" s="166">
        <v>7265</v>
      </c>
      <c r="J35" s="145">
        <f>SUM(K35:M35)</f>
        <v>6548</v>
      </c>
      <c r="K35" s="168">
        <v>6548</v>
      </c>
      <c r="L35" s="166">
        <v>0</v>
      </c>
      <c r="M35" s="169">
        <v>0</v>
      </c>
      <c r="N35" s="170">
        <v>896</v>
      </c>
      <c r="O35" s="169">
        <v>896</v>
      </c>
      <c r="P35" s="166">
        <v>0</v>
      </c>
      <c r="Q35" s="170">
        <v>2367</v>
      </c>
      <c r="R35" s="169">
        <v>178</v>
      </c>
      <c r="S35" s="169">
        <v>2189</v>
      </c>
      <c r="T35" s="167">
        <v>0</v>
      </c>
      <c r="U35" s="145">
        <v>2522</v>
      </c>
      <c r="V35" s="141">
        <v>71</v>
      </c>
      <c r="W35" s="112">
        <v>2451</v>
      </c>
    </row>
    <row r="36" spans="1:23" s="109" customFormat="1" ht="15" customHeight="1" x14ac:dyDescent="0.25">
      <c r="A36" s="163" t="s">
        <v>186</v>
      </c>
      <c r="B36" s="164" t="s">
        <v>33</v>
      </c>
      <c r="C36" s="165">
        <f t="shared" ref="C36:C82" si="9">SUM(D36+G36+J36+N36+Q36+U36)</f>
        <v>781</v>
      </c>
      <c r="D36" s="144">
        <f t="shared" ref="D36:D82" si="10">SUM(E36:F36)</f>
        <v>116</v>
      </c>
      <c r="E36" s="166">
        <v>31</v>
      </c>
      <c r="F36" s="167">
        <v>85</v>
      </c>
      <c r="G36" s="145">
        <f t="shared" ref="G36:G41" si="11">SUM(H36:I36)</f>
        <v>441</v>
      </c>
      <c r="H36" s="168">
        <v>239</v>
      </c>
      <c r="I36" s="166">
        <v>202</v>
      </c>
      <c r="J36" s="145">
        <f t="shared" ref="J36:J41" si="12">SUM(K36:M36)</f>
        <v>128</v>
      </c>
      <c r="K36" s="168">
        <v>128</v>
      </c>
      <c r="L36" s="166">
        <v>0</v>
      </c>
      <c r="M36" s="169">
        <v>0</v>
      </c>
      <c r="N36" s="170">
        <v>96</v>
      </c>
      <c r="O36" s="169">
        <v>96</v>
      </c>
      <c r="P36" s="166">
        <v>0</v>
      </c>
      <c r="Q36" s="170">
        <v>0</v>
      </c>
      <c r="R36" s="169">
        <v>0</v>
      </c>
      <c r="S36" s="169">
        <v>0</v>
      </c>
      <c r="T36" s="167">
        <v>0</v>
      </c>
      <c r="U36" s="145">
        <f t="shared" ref="U36:U82" si="13">SUM(V36:W36)</f>
        <v>0</v>
      </c>
      <c r="V36" s="141">
        <v>0</v>
      </c>
      <c r="W36" s="112">
        <v>0</v>
      </c>
    </row>
    <row r="37" spans="1:23" s="109" customFormat="1" ht="15" customHeight="1" x14ac:dyDescent="0.25">
      <c r="A37" s="163" t="s">
        <v>187</v>
      </c>
      <c r="B37" s="164" t="s">
        <v>33</v>
      </c>
      <c r="C37" s="165">
        <f t="shared" si="9"/>
        <v>717</v>
      </c>
      <c r="D37" s="144">
        <f t="shared" si="10"/>
        <v>106</v>
      </c>
      <c r="E37" s="166">
        <v>16</v>
      </c>
      <c r="F37" s="167">
        <v>90</v>
      </c>
      <c r="G37" s="145">
        <f t="shared" si="11"/>
        <v>352</v>
      </c>
      <c r="H37" s="168">
        <v>194</v>
      </c>
      <c r="I37" s="166">
        <v>158</v>
      </c>
      <c r="J37" s="145">
        <f t="shared" si="12"/>
        <v>127</v>
      </c>
      <c r="K37" s="168">
        <v>127</v>
      </c>
      <c r="L37" s="166">
        <v>0</v>
      </c>
      <c r="M37" s="169">
        <v>0</v>
      </c>
      <c r="N37" s="170">
        <v>83</v>
      </c>
      <c r="O37" s="169">
        <v>83</v>
      </c>
      <c r="P37" s="166">
        <v>0</v>
      </c>
      <c r="Q37" s="170">
        <v>0</v>
      </c>
      <c r="R37" s="169">
        <v>0</v>
      </c>
      <c r="S37" s="169">
        <v>0</v>
      </c>
      <c r="T37" s="167">
        <v>0</v>
      </c>
      <c r="U37" s="145">
        <f t="shared" si="13"/>
        <v>49</v>
      </c>
      <c r="V37" s="141">
        <v>0</v>
      </c>
      <c r="W37" s="112">
        <v>49</v>
      </c>
    </row>
    <row r="38" spans="1:23" s="109" customFormat="1" ht="15" customHeight="1" x14ac:dyDescent="0.25">
      <c r="A38" s="163" t="s">
        <v>131</v>
      </c>
      <c r="B38" s="164" t="s">
        <v>33</v>
      </c>
      <c r="C38" s="165">
        <f t="shared" si="9"/>
        <v>86</v>
      </c>
      <c r="D38" s="144">
        <f t="shared" si="10"/>
        <v>12</v>
      </c>
      <c r="E38" s="166">
        <v>0</v>
      </c>
      <c r="F38" s="167">
        <v>12</v>
      </c>
      <c r="G38" s="145">
        <f t="shared" si="11"/>
        <v>47</v>
      </c>
      <c r="H38" s="168">
        <v>37</v>
      </c>
      <c r="I38" s="166">
        <v>10</v>
      </c>
      <c r="J38" s="145">
        <f t="shared" si="12"/>
        <v>0</v>
      </c>
      <c r="K38" s="168">
        <f>SUM(L38:M38)</f>
        <v>0</v>
      </c>
      <c r="L38" s="166">
        <v>0</v>
      </c>
      <c r="M38" s="169">
        <v>0</v>
      </c>
      <c r="N38" s="170">
        <v>27</v>
      </c>
      <c r="O38" s="169">
        <v>27</v>
      </c>
      <c r="P38" s="166">
        <v>0</v>
      </c>
      <c r="Q38" s="170">
        <v>0</v>
      </c>
      <c r="R38" s="169">
        <v>0</v>
      </c>
      <c r="S38" s="169">
        <v>0</v>
      </c>
      <c r="T38" s="167">
        <v>0</v>
      </c>
      <c r="U38" s="145">
        <f t="shared" si="13"/>
        <v>0</v>
      </c>
      <c r="V38" s="141">
        <v>0</v>
      </c>
      <c r="W38" s="112">
        <v>0</v>
      </c>
    </row>
    <row r="39" spans="1:23" s="109" customFormat="1" ht="15" customHeight="1" x14ac:dyDescent="0.25">
      <c r="A39" s="163" t="s">
        <v>188</v>
      </c>
      <c r="B39" s="164" t="s">
        <v>33</v>
      </c>
      <c r="C39" s="165">
        <f t="shared" si="9"/>
        <v>4566</v>
      </c>
      <c r="D39" s="144">
        <f t="shared" si="10"/>
        <v>789</v>
      </c>
      <c r="E39" s="166">
        <v>194</v>
      </c>
      <c r="F39" s="167">
        <v>595</v>
      </c>
      <c r="G39" s="145">
        <f t="shared" si="11"/>
        <v>2438</v>
      </c>
      <c r="H39" s="168">
        <v>1390</v>
      </c>
      <c r="I39" s="166">
        <v>1048</v>
      </c>
      <c r="J39" s="145">
        <f t="shared" si="12"/>
        <v>673</v>
      </c>
      <c r="K39" s="168">
        <v>673</v>
      </c>
      <c r="L39" s="166">
        <v>0</v>
      </c>
      <c r="M39" s="169">
        <v>0</v>
      </c>
      <c r="N39" s="170">
        <v>157</v>
      </c>
      <c r="O39" s="169">
        <v>157</v>
      </c>
      <c r="P39" s="166">
        <v>0</v>
      </c>
      <c r="Q39" s="170">
        <v>102</v>
      </c>
      <c r="R39" s="169">
        <v>0</v>
      </c>
      <c r="S39" s="169">
        <v>102</v>
      </c>
      <c r="T39" s="167">
        <v>0</v>
      </c>
      <c r="U39" s="145">
        <f t="shared" si="13"/>
        <v>407</v>
      </c>
      <c r="V39" s="141">
        <v>29</v>
      </c>
      <c r="W39" s="112">
        <v>378</v>
      </c>
    </row>
    <row r="40" spans="1:23" s="109" customFormat="1" ht="15" customHeight="1" x14ac:dyDescent="0.25">
      <c r="A40" s="163" t="s">
        <v>133</v>
      </c>
      <c r="B40" s="164" t="s">
        <v>33</v>
      </c>
      <c r="C40" s="165">
        <f t="shared" si="9"/>
        <v>295</v>
      </c>
      <c r="D40" s="144">
        <f t="shared" si="10"/>
        <v>62</v>
      </c>
      <c r="E40" s="166">
        <v>28</v>
      </c>
      <c r="F40" s="167">
        <v>34</v>
      </c>
      <c r="G40" s="145">
        <f t="shared" si="11"/>
        <v>179</v>
      </c>
      <c r="H40" s="168">
        <v>120</v>
      </c>
      <c r="I40" s="166">
        <v>59</v>
      </c>
      <c r="J40" s="145">
        <f t="shared" si="12"/>
        <v>10</v>
      </c>
      <c r="K40" s="168">
        <v>10</v>
      </c>
      <c r="L40" s="166">
        <v>0</v>
      </c>
      <c r="M40" s="169">
        <v>0</v>
      </c>
      <c r="N40" s="170">
        <v>44</v>
      </c>
      <c r="O40" s="169">
        <v>44</v>
      </c>
      <c r="P40" s="166">
        <v>0</v>
      </c>
      <c r="Q40" s="170">
        <v>0</v>
      </c>
      <c r="R40" s="169">
        <v>0</v>
      </c>
      <c r="S40" s="169">
        <v>0</v>
      </c>
      <c r="T40" s="167">
        <v>0</v>
      </c>
      <c r="U40" s="145">
        <f t="shared" si="13"/>
        <v>0</v>
      </c>
      <c r="V40" s="141">
        <v>0</v>
      </c>
      <c r="W40" s="112">
        <v>0</v>
      </c>
    </row>
    <row r="41" spans="1:23" s="109" customFormat="1" ht="15" customHeight="1" x14ac:dyDescent="0.25">
      <c r="A41" s="163" t="s">
        <v>134</v>
      </c>
      <c r="B41" s="164" t="s">
        <v>33</v>
      </c>
      <c r="C41" s="165">
        <f t="shared" si="9"/>
        <v>673</v>
      </c>
      <c r="D41" s="144">
        <f t="shared" si="10"/>
        <v>100</v>
      </c>
      <c r="E41" s="166">
        <v>26</v>
      </c>
      <c r="F41" s="167">
        <v>74</v>
      </c>
      <c r="G41" s="145">
        <f t="shared" si="11"/>
        <v>337</v>
      </c>
      <c r="H41" s="168">
        <v>218</v>
      </c>
      <c r="I41" s="166">
        <v>119</v>
      </c>
      <c r="J41" s="145">
        <f t="shared" si="12"/>
        <v>73</v>
      </c>
      <c r="K41" s="168">
        <v>73</v>
      </c>
      <c r="L41" s="166">
        <v>0</v>
      </c>
      <c r="M41" s="169">
        <v>0</v>
      </c>
      <c r="N41" s="170">
        <v>52</v>
      </c>
      <c r="O41" s="169">
        <v>52</v>
      </c>
      <c r="P41" s="166">
        <v>0</v>
      </c>
      <c r="Q41" s="170">
        <v>65</v>
      </c>
      <c r="R41" s="169">
        <v>27</v>
      </c>
      <c r="S41" s="169">
        <v>38</v>
      </c>
      <c r="T41" s="167">
        <v>0</v>
      </c>
      <c r="U41" s="145">
        <f t="shared" si="13"/>
        <v>46</v>
      </c>
      <c r="V41" s="141">
        <v>0</v>
      </c>
      <c r="W41" s="112">
        <v>46</v>
      </c>
    </row>
    <row r="42" spans="1:23" s="109" customFormat="1" ht="15" customHeight="1" x14ac:dyDescent="0.25">
      <c r="A42" s="163" t="s">
        <v>189</v>
      </c>
      <c r="B42" s="164" t="s">
        <v>33</v>
      </c>
      <c r="C42" s="165">
        <f t="shared" si="9"/>
        <v>101</v>
      </c>
      <c r="D42" s="144">
        <f t="shared" si="10"/>
        <v>56</v>
      </c>
      <c r="E42" s="166">
        <v>21</v>
      </c>
      <c r="F42" s="167">
        <v>35</v>
      </c>
      <c r="G42" s="145">
        <v>0</v>
      </c>
      <c r="H42" s="168">
        <v>0</v>
      </c>
      <c r="I42" s="166">
        <v>0</v>
      </c>
      <c r="J42" s="145">
        <v>0</v>
      </c>
      <c r="K42" s="168">
        <v>0</v>
      </c>
      <c r="L42" s="166">
        <v>0</v>
      </c>
      <c r="M42" s="169">
        <v>0</v>
      </c>
      <c r="N42" s="170">
        <v>45</v>
      </c>
      <c r="O42" s="169">
        <v>45</v>
      </c>
      <c r="P42" s="166">
        <v>0</v>
      </c>
      <c r="Q42" s="170">
        <v>0</v>
      </c>
      <c r="R42" s="169">
        <v>0</v>
      </c>
      <c r="S42" s="169">
        <v>0</v>
      </c>
      <c r="T42" s="167">
        <v>0</v>
      </c>
      <c r="U42" s="145">
        <f t="shared" si="13"/>
        <v>0</v>
      </c>
      <c r="V42" s="141">
        <v>0</v>
      </c>
      <c r="W42" s="112">
        <v>0</v>
      </c>
    </row>
    <row r="43" spans="1:23" s="109" customFormat="1" ht="15" customHeight="1" x14ac:dyDescent="0.25">
      <c r="A43" s="163" t="s">
        <v>136</v>
      </c>
      <c r="B43" s="164" t="s">
        <v>33</v>
      </c>
      <c r="C43" s="165">
        <f t="shared" si="9"/>
        <v>9480</v>
      </c>
      <c r="D43" s="144">
        <f t="shared" si="10"/>
        <v>2222</v>
      </c>
      <c r="E43" s="166">
        <v>892</v>
      </c>
      <c r="F43" s="167">
        <v>1330</v>
      </c>
      <c r="G43" s="145">
        <f t="shared" ref="G43:G81" si="14">SUM(H43:I43)</f>
        <v>3912</v>
      </c>
      <c r="H43" s="168">
        <v>2268</v>
      </c>
      <c r="I43" s="166">
        <v>1644</v>
      </c>
      <c r="J43" s="145">
        <f t="shared" ref="J43:J81" si="15">SUM(K43:M43)</f>
        <v>1546</v>
      </c>
      <c r="K43" s="168">
        <v>1546</v>
      </c>
      <c r="L43" s="166">
        <v>0</v>
      </c>
      <c r="M43" s="169">
        <v>0</v>
      </c>
      <c r="N43" s="170">
        <v>216</v>
      </c>
      <c r="O43" s="169">
        <v>216</v>
      </c>
      <c r="P43" s="166">
        <v>0</v>
      </c>
      <c r="Q43" s="170">
        <v>275</v>
      </c>
      <c r="R43" s="169">
        <v>84</v>
      </c>
      <c r="S43" s="169">
        <v>191</v>
      </c>
      <c r="T43" s="167">
        <v>0</v>
      </c>
      <c r="U43" s="145">
        <f t="shared" si="13"/>
        <v>1309</v>
      </c>
      <c r="V43" s="141">
        <v>47</v>
      </c>
      <c r="W43" s="112">
        <v>1262</v>
      </c>
    </row>
    <row r="44" spans="1:23" s="109" customFormat="1" ht="15" customHeight="1" x14ac:dyDescent="0.25">
      <c r="A44" s="163" t="s">
        <v>137</v>
      </c>
      <c r="B44" s="164" t="s">
        <v>33</v>
      </c>
      <c r="C44" s="165">
        <f t="shared" si="9"/>
        <v>149</v>
      </c>
      <c r="D44" s="144">
        <f t="shared" si="10"/>
        <v>14</v>
      </c>
      <c r="E44" s="166">
        <v>0</v>
      </c>
      <c r="F44" s="167">
        <v>14</v>
      </c>
      <c r="G44" s="145">
        <f t="shared" si="14"/>
        <v>73</v>
      </c>
      <c r="H44" s="168">
        <v>53</v>
      </c>
      <c r="I44" s="166">
        <v>20</v>
      </c>
      <c r="J44" s="145">
        <f t="shared" si="15"/>
        <v>16</v>
      </c>
      <c r="K44" s="168">
        <v>16</v>
      </c>
      <c r="L44" s="166">
        <v>0</v>
      </c>
      <c r="M44" s="169">
        <v>0</v>
      </c>
      <c r="N44" s="170">
        <v>46</v>
      </c>
      <c r="O44" s="169">
        <v>46</v>
      </c>
      <c r="P44" s="166">
        <v>0</v>
      </c>
      <c r="Q44" s="170">
        <v>0</v>
      </c>
      <c r="R44" s="169">
        <v>0</v>
      </c>
      <c r="S44" s="169">
        <v>0</v>
      </c>
      <c r="T44" s="167">
        <v>0</v>
      </c>
      <c r="U44" s="145">
        <f t="shared" si="13"/>
        <v>0</v>
      </c>
      <c r="V44" s="141">
        <v>0</v>
      </c>
      <c r="W44" s="112">
        <v>0</v>
      </c>
    </row>
    <row r="45" spans="1:23" s="109" customFormat="1" ht="15" customHeight="1" x14ac:dyDescent="0.25">
      <c r="A45" s="163" t="s">
        <v>190</v>
      </c>
      <c r="B45" s="164" t="s">
        <v>33</v>
      </c>
      <c r="C45" s="165">
        <f t="shared" si="9"/>
        <v>225</v>
      </c>
      <c r="D45" s="144">
        <f t="shared" si="10"/>
        <v>37</v>
      </c>
      <c r="E45" s="166">
        <v>7</v>
      </c>
      <c r="F45" s="167">
        <v>30</v>
      </c>
      <c r="G45" s="145">
        <f t="shared" si="14"/>
        <v>80</v>
      </c>
      <c r="H45" s="168">
        <v>56</v>
      </c>
      <c r="I45" s="166">
        <v>24</v>
      </c>
      <c r="J45" s="145">
        <f t="shared" si="15"/>
        <v>30</v>
      </c>
      <c r="K45" s="168">
        <v>30</v>
      </c>
      <c r="L45" s="166">
        <v>0</v>
      </c>
      <c r="M45" s="169">
        <v>0</v>
      </c>
      <c r="N45" s="170">
        <v>78</v>
      </c>
      <c r="O45" s="169">
        <v>78</v>
      </c>
      <c r="P45" s="166">
        <v>0</v>
      </c>
      <c r="Q45" s="170">
        <v>0</v>
      </c>
      <c r="R45" s="169">
        <v>0</v>
      </c>
      <c r="S45" s="169">
        <v>0</v>
      </c>
      <c r="T45" s="167">
        <v>0</v>
      </c>
      <c r="U45" s="145">
        <f t="shared" si="13"/>
        <v>0</v>
      </c>
      <c r="V45" s="141">
        <v>0</v>
      </c>
      <c r="W45" s="112">
        <v>0</v>
      </c>
    </row>
    <row r="46" spans="1:23" s="109" customFormat="1" ht="15" customHeight="1" x14ac:dyDescent="0.25">
      <c r="A46" s="163" t="s">
        <v>191</v>
      </c>
      <c r="B46" s="164" t="s">
        <v>33</v>
      </c>
      <c r="C46" s="165">
        <f t="shared" si="9"/>
        <v>177</v>
      </c>
      <c r="D46" s="144">
        <f t="shared" si="10"/>
        <v>32</v>
      </c>
      <c r="E46" s="166">
        <v>0</v>
      </c>
      <c r="F46" s="167">
        <v>32</v>
      </c>
      <c r="G46" s="145">
        <f t="shared" si="14"/>
        <v>98</v>
      </c>
      <c r="H46" s="168">
        <v>57</v>
      </c>
      <c r="I46" s="166">
        <v>41</v>
      </c>
      <c r="J46" s="145">
        <f t="shared" si="15"/>
        <v>0</v>
      </c>
      <c r="K46" s="168">
        <f>SUM(L46:M46)</f>
        <v>0</v>
      </c>
      <c r="L46" s="166">
        <v>0</v>
      </c>
      <c r="M46" s="169">
        <v>0</v>
      </c>
      <c r="N46" s="170">
        <v>47</v>
      </c>
      <c r="O46" s="169">
        <v>47</v>
      </c>
      <c r="P46" s="166">
        <v>0</v>
      </c>
      <c r="Q46" s="170">
        <v>0</v>
      </c>
      <c r="R46" s="169">
        <v>0</v>
      </c>
      <c r="S46" s="169">
        <v>0</v>
      </c>
      <c r="T46" s="167">
        <v>0</v>
      </c>
      <c r="U46" s="145">
        <f t="shared" si="13"/>
        <v>0</v>
      </c>
      <c r="V46" s="141">
        <v>0</v>
      </c>
      <c r="W46" s="112">
        <v>0</v>
      </c>
    </row>
    <row r="47" spans="1:23" s="109" customFormat="1" ht="15" customHeight="1" x14ac:dyDescent="0.25">
      <c r="A47" s="163" t="s">
        <v>140</v>
      </c>
      <c r="B47" s="164" t="s">
        <v>33</v>
      </c>
      <c r="C47" s="165">
        <f t="shared" si="9"/>
        <v>59</v>
      </c>
      <c r="D47" s="144">
        <f t="shared" si="10"/>
        <v>0</v>
      </c>
      <c r="E47" s="166">
        <v>0</v>
      </c>
      <c r="F47" s="167">
        <v>0</v>
      </c>
      <c r="G47" s="145">
        <f t="shared" si="14"/>
        <v>0</v>
      </c>
      <c r="H47" s="168">
        <f>SUM(I47:J47)</f>
        <v>0</v>
      </c>
      <c r="I47" s="166">
        <v>0</v>
      </c>
      <c r="J47" s="145">
        <f t="shared" si="15"/>
        <v>0</v>
      </c>
      <c r="K47" s="168">
        <f>SUM(L47:M47)</f>
        <v>0</v>
      </c>
      <c r="L47" s="166">
        <v>0</v>
      </c>
      <c r="M47" s="169">
        <v>0</v>
      </c>
      <c r="N47" s="170">
        <v>59</v>
      </c>
      <c r="O47" s="169">
        <v>59</v>
      </c>
      <c r="P47" s="166">
        <v>0</v>
      </c>
      <c r="Q47" s="170">
        <v>0</v>
      </c>
      <c r="R47" s="169">
        <v>0</v>
      </c>
      <c r="S47" s="169">
        <v>0</v>
      </c>
      <c r="T47" s="167">
        <v>0</v>
      </c>
      <c r="U47" s="145">
        <f t="shared" si="13"/>
        <v>0</v>
      </c>
      <c r="V47" s="141">
        <v>0</v>
      </c>
      <c r="W47" s="112">
        <v>0</v>
      </c>
    </row>
    <row r="48" spans="1:23" s="109" customFormat="1" ht="15" customHeight="1" x14ac:dyDescent="0.25">
      <c r="A48" s="163" t="s">
        <v>141</v>
      </c>
      <c r="B48" s="164" t="s">
        <v>33</v>
      </c>
      <c r="C48" s="165">
        <f t="shared" si="9"/>
        <v>136</v>
      </c>
      <c r="D48" s="144">
        <f t="shared" si="10"/>
        <v>26</v>
      </c>
      <c r="E48" s="166">
        <v>5</v>
      </c>
      <c r="F48" s="167">
        <v>21</v>
      </c>
      <c r="G48" s="145">
        <f t="shared" si="14"/>
        <v>54</v>
      </c>
      <c r="H48" s="168">
        <v>29</v>
      </c>
      <c r="I48" s="166">
        <v>25</v>
      </c>
      <c r="J48" s="145">
        <f t="shared" si="15"/>
        <v>0</v>
      </c>
      <c r="K48" s="168">
        <f>SUM(L48:M48)</f>
        <v>0</v>
      </c>
      <c r="L48" s="166">
        <v>0</v>
      </c>
      <c r="M48" s="169">
        <v>0</v>
      </c>
      <c r="N48" s="170">
        <v>56</v>
      </c>
      <c r="O48" s="169">
        <v>56</v>
      </c>
      <c r="P48" s="166">
        <v>0</v>
      </c>
      <c r="Q48" s="170">
        <v>0</v>
      </c>
      <c r="R48" s="169">
        <v>0</v>
      </c>
      <c r="S48" s="169">
        <v>0</v>
      </c>
      <c r="T48" s="167">
        <v>0</v>
      </c>
      <c r="U48" s="145">
        <f t="shared" si="13"/>
        <v>0</v>
      </c>
      <c r="V48" s="141">
        <v>0</v>
      </c>
      <c r="W48" s="112">
        <v>0</v>
      </c>
    </row>
    <row r="49" spans="1:23" s="109" customFormat="1" ht="15" customHeight="1" x14ac:dyDescent="0.25">
      <c r="A49" s="163" t="s">
        <v>192</v>
      </c>
      <c r="B49" s="164" t="s">
        <v>33</v>
      </c>
      <c r="C49" s="165">
        <f t="shared" si="9"/>
        <v>19</v>
      </c>
      <c r="D49" s="144">
        <f t="shared" si="10"/>
        <v>0</v>
      </c>
      <c r="E49" s="166">
        <v>0</v>
      </c>
      <c r="F49" s="167">
        <v>0</v>
      </c>
      <c r="G49" s="145">
        <f t="shared" si="14"/>
        <v>0</v>
      </c>
      <c r="H49" s="168">
        <f>SUM(I49:J49)</f>
        <v>0</v>
      </c>
      <c r="I49" s="166">
        <v>0</v>
      </c>
      <c r="J49" s="145">
        <f t="shared" si="15"/>
        <v>0</v>
      </c>
      <c r="K49" s="168">
        <f>SUM(L49:M49)</f>
        <v>0</v>
      </c>
      <c r="L49" s="166">
        <v>0</v>
      </c>
      <c r="M49" s="169">
        <v>0</v>
      </c>
      <c r="N49" s="170">
        <v>19</v>
      </c>
      <c r="O49" s="169">
        <v>19</v>
      </c>
      <c r="P49" s="166">
        <v>0</v>
      </c>
      <c r="Q49" s="170">
        <v>0</v>
      </c>
      <c r="R49" s="169">
        <v>0</v>
      </c>
      <c r="S49" s="169">
        <v>0</v>
      </c>
      <c r="T49" s="167">
        <v>0</v>
      </c>
      <c r="U49" s="145">
        <f t="shared" si="13"/>
        <v>0</v>
      </c>
      <c r="V49" s="141">
        <v>0</v>
      </c>
      <c r="W49" s="112">
        <v>0</v>
      </c>
    </row>
    <row r="50" spans="1:23" s="109" customFormat="1" ht="15" customHeight="1" x14ac:dyDescent="0.25">
      <c r="A50" s="163" t="s">
        <v>193</v>
      </c>
      <c r="B50" s="164" t="s">
        <v>33</v>
      </c>
      <c r="C50" s="165">
        <f t="shared" si="9"/>
        <v>260</v>
      </c>
      <c r="D50" s="144">
        <f t="shared" si="10"/>
        <v>99</v>
      </c>
      <c r="E50" s="166">
        <v>59</v>
      </c>
      <c r="F50" s="167">
        <v>40</v>
      </c>
      <c r="G50" s="145">
        <f t="shared" si="14"/>
        <v>125</v>
      </c>
      <c r="H50" s="168">
        <v>87</v>
      </c>
      <c r="I50" s="166">
        <v>38</v>
      </c>
      <c r="J50" s="145">
        <f t="shared" si="15"/>
        <v>0</v>
      </c>
      <c r="K50" s="168">
        <f>SUM(L50:M50)</f>
        <v>0</v>
      </c>
      <c r="L50" s="166">
        <v>0</v>
      </c>
      <c r="M50" s="169">
        <v>0</v>
      </c>
      <c r="N50" s="170">
        <v>36</v>
      </c>
      <c r="O50" s="169">
        <v>36</v>
      </c>
      <c r="P50" s="166">
        <v>0</v>
      </c>
      <c r="Q50" s="170">
        <v>0</v>
      </c>
      <c r="R50" s="169">
        <v>0</v>
      </c>
      <c r="S50" s="169">
        <v>0</v>
      </c>
      <c r="T50" s="167">
        <v>0</v>
      </c>
      <c r="U50" s="145">
        <f t="shared" si="13"/>
        <v>0</v>
      </c>
      <c r="V50" s="141">
        <v>0</v>
      </c>
      <c r="W50" s="112">
        <v>0</v>
      </c>
    </row>
    <row r="51" spans="1:23" s="109" customFormat="1" ht="15" customHeight="1" x14ac:dyDescent="0.25">
      <c r="A51" s="163" t="s">
        <v>194</v>
      </c>
      <c r="B51" s="164" t="s">
        <v>33</v>
      </c>
      <c r="C51" s="165">
        <f t="shared" si="9"/>
        <v>174</v>
      </c>
      <c r="D51" s="144">
        <f t="shared" si="10"/>
        <v>123</v>
      </c>
      <c r="E51" s="166">
        <v>67</v>
      </c>
      <c r="F51" s="167">
        <v>56</v>
      </c>
      <c r="G51" s="145">
        <f t="shared" si="14"/>
        <v>45</v>
      </c>
      <c r="H51" s="168">
        <v>32</v>
      </c>
      <c r="I51" s="166">
        <v>13</v>
      </c>
      <c r="J51" s="145">
        <f t="shared" si="15"/>
        <v>6</v>
      </c>
      <c r="K51" s="168">
        <v>6</v>
      </c>
      <c r="L51" s="166">
        <v>0</v>
      </c>
      <c r="M51" s="169">
        <v>0</v>
      </c>
      <c r="N51" s="170">
        <v>0</v>
      </c>
      <c r="O51" s="169">
        <v>0</v>
      </c>
      <c r="P51" s="166">
        <v>0</v>
      </c>
      <c r="Q51" s="170">
        <v>0</v>
      </c>
      <c r="R51" s="169">
        <v>0</v>
      </c>
      <c r="S51" s="169">
        <v>0</v>
      </c>
      <c r="T51" s="167">
        <v>0</v>
      </c>
      <c r="U51" s="145">
        <f t="shared" si="13"/>
        <v>0</v>
      </c>
      <c r="V51" s="141">
        <v>0</v>
      </c>
      <c r="W51" s="112">
        <v>0</v>
      </c>
    </row>
    <row r="52" spans="1:23" s="109" customFormat="1" ht="15" customHeight="1" x14ac:dyDescent="0.25">
      <c r="A52" s="163" t="s">
        <v>194</v>
      </c>
      <c r="B52" s="164" t="s">
        <v>34</v>
      </c>
      <c r="C52" s="165">
        <f t="shared" si="9"/>
        <v>99</v>
      </c>
      <c r="D52" s="144">
        <v>0</v>
      </c>
      <c r="E52" s="166">
        <v>0</v>
      </c>
      <c r="F52" s="167">
        <v>0</v>
      </c>
      <c r="G52" s="145">
        <v>0</v>
      </c>
      <c r="H52" s="168">
        <v>0</v>
      </c>
      <c r="I52" s="166">
        <v>0</v>
      </c>
      <c r="J52" s="145">
        <v>99</v>
      </c>
      <c r="K52" s="168">
        <v>28</v>
      </c>
      <c r="L52" s="166">
        <v>71</v>
      </c>
      <c r="M52" s="169">
        <v>0</v>
      </c>
      <c r="N52" s="170">
        <v>0</v>
      </c>
      <c r="O52" s="169">
        <v>0</v>
      </c>
      <c r="P52" s="166">
        <v>0</v>
      </c>
      <c r="Q52" s="170">
        <v>0</v>
      </c>
      <c r="R52" s="169">
        <v>0</v>
      </c>
      <c r="S52" s="169">
        <v>0</v>
      </c>
      <c r="T52" s="167">
        <v>0</v>
      </c>
      <c r="U52" s="145">
        <v>0</v>
      </c>
      <c r="V52" s="141">
        <v>0</v>
      </c>
      <c r="W52" s="112">
        <v>0</v>
      </c>
    </row>
    <row r="53" spans="1:23" s="109" customFormat="1" ht="15" customHeight="1" x14ac:dyDescent="0.25">
      <c r="A53" s="163" t="s">
        <v>145</v>
      </c>
      <c r="B53" s="164" t="s">
        <v>33</v>
      </c>
      <c r="C53" s="165">
        <f t="shared" si="9"/>
        <v>280</v>
      </c>
      <c r="D53" s="144">
        <f t="shared" si="10"/>
        <v>66</v>
      </c>
      <c r="E53" s="166">
        <v>13</v>
      </c>
      <c r="F53" s="167">
        <v>53</v>
      </c>
      <c r="G53" s="145">
        <f t="shared" si="14"/>
        <v>132</v>
      </c>
      <c r="H53" s="168">
        <v>73</v>
      </c>
      <c r="I53" s="166">
        <v>59</v>
      </c>
      <c r="J53" s="145">
        <f t="shared" si="15"/>
        <v>44</v>
      </c>
      <c r="K53" s="168">
        <v>44</v>
      </c>
      <c r="L53" s="166">
        <v>0</v>
      </c>
      <c r="M53" s="169">
        <v>0</v>
      </c>
      <c r="N53" s="170">
        <v>38</v>
      </c>
      <c r="O53" s="169">
        <v>38</v>
      </c>
      <c r="P53" s="166">
        <v>0</v>
      </c>
      <c r="Q53" s="170">
        <v>0</v>
      </c>
      <c r="R53" s="169">
        <v>0</v>
      </c>
      <c r="S53" s="169">
        <v>0</v>
      </c>
      <c r="T53" s="167">
        <v>0</v>
      </c>
      <c r="U53" s="145">
        <f t="shared" si="13"/>
        <v>0</v>
      </c>
      <c r="V53" s="141">
        <v>0</v>
      </c>
      <c r="W53" s="112">
        <v>0</v>
      </c>
    </row>
    <row r="54" spans="1:23" s="109" customFormat="1" ht="15" customHeight="1" x14ac:dyDescent="0.25">
      <c r="A54" s="163" t="s">
        <v>146</v>
      </c>
      <c r="B54" s="164" t="s">
        <v>33</v>
      </c>
      <c r="C54" s="165">
        <f t="shared" si="9"/>
        <v>674</v>
      </c>
      <c r="D54" s="144">
        <f t="shared" si="10"/>
        <v>147</v>
      </c>
      <c r="E54" s="166">
        <v>25</v>
      </c>
      <c r="F54" s="167">
        <v>122</v>
      </c>
      <c r="G54" s="145">
        <f t="shared" si="14"/>
        <v>334</v>
      </c>
      <c r="H54" s="168">
        <v>182</v>
      </c>
      <c r="I54" s="166">
        <v>152</v>
      </c>
      <c r="J54" s="145">
        <f t="shared" si="15"/>
        <v>119</v>
      </c>
      <c r="K54" s="168">
        <v>119</v>
      </c>
      <c r="L54" s="166">
        <v>0</v>
      </c>
      <c r="M54" s="169">
        <v>0</v>
      </c>
      <c r="N54" s="170">
        <v>74</v>
      </c>
      <c r="O54" s="169">
        <v>74</v>
      </c>
      <c r="P54" s="166">
        <v>0</v>
      </c>
      <c r="Q54" s="170">
        <v>0</v>
      </c>
      <c r="R54" s="169">
        <v>0</v>
      </c>
      <c r="S54" s="169">
        <v>0</v>
      </c>
      <c r="T54" s="167">
        <v>0</v>
      </c>
      <c r="U54" s="145">
        <f t="shared" si="13"/>
        <v>0</v>
      </c>
      <c r="V54" s="141">
        <v>0</v>
      </c>
      <c r="W54" s="112">
        <v>0</v>
      </c>
    </row>
    <row r="55" spans="1:23" s="109" customFormat="1" ht="15" customHeight="1" x14ac:dyDescent="0.25">
      <c r="A55" s="163" t="s">
        <v>195</v>
      </c>
      <c r="B55" s="164" t="s">
        <v>33</v>
      </c>
      <c r="C55" s="165">
        <f t="shared" si="9"/>
        <v>441</v>
      </c>
      <c r="D55" s="144">
        <f t="shared" si="10"/>
        <v>77</v>
      </c>
      <c r="E55" s="166">
        <v>0</v>
      </c>
      <c r="F55" s="167">
        <v>77</v>
      </c>
      <c r="G55" s="145">
        <f t="shared" si="14"/>
        <v>315</v>
      </c>
      <c r="H55" s="168">
        <v>199</v>
      </c>
      <c r="I55" s="166">
        <v>116</v>
      </c>
      <c r="J55" s="145">
        <f t="shared" si="15"/>
        <v>49</v>
      </c>
      <c r="K55" s="168">
        <v>49</v>
      </c>
      <c r="L55" s="166">
        <v>0</v>
      </c>
      <c r="M55" s="169">
        <v>0</v>
      </c>
      <c r="N55" s="170">
        <v>0</v>
      </c>
      <c r="O55" s="169">
        <v>0</v>
      </c>
      <c r="P55" s="166">
        <v>0</v>
      </c>
      <c r="Q55" s="170">
        <v>0</v>
      </c>
      <c r="R55" s="169">
        <v>0</v>
      </c>
      <c r="S55" s="169">
        <v>0</v>
      </c>
      <c r="T55" s="167">
        <v>0</v>
      </c>
      <c r="U55" s="145">
        <f t="shared" si="13"/>
        <v>0</v>
      </c>
      <c r="V55" s="141">
        <v>0</v>
      </c>
      <c r="W55" s="112">
        <v>0</v>
      </c>
    </row>
    <row r="56" spans="1:23" s="109" customFormat="1" ht="15" customHeight="1" x14ac:dyDescent="0.25">
      <c r="A56" s="163" t="s">
        <v>148</v>
      </c>
      <c r="B56" s="164" t="s">
        <v>33</v>
      </c>
      <c r="C56" s="165">
        <f t="shared" si="9"/>
        <v>1393</v>
      </c>
      <c r="D56" s="144">
        <f t="shared" si="10"/>
        <v>378</v>
      </c>
      <c r="E56" s="166">
        <v>182</v>
      </c>
      <c r="F56" s="167">
        <v>196</v>
      </c>
      <c r="G56" s="145">
        <f t="shared" si="14"/>
        <v>621</v>
      </c>
      <c r="H56" s="168">
        <v>354</v>
      </c>
      <c r="I56" s="166">
        <v>267</v>
      </c>
      <c r="J56" s="145">
        <f t="shared" si="15"/>
        <v>131</v>
      </c>
      <c r="K56" s="168">
        <v>131</v>
      </c>
      <c r="L56" s="166">
        <v>0</v>
      </c>
      <c r="M56" s="169">
        <v>0</v>
      </c>
      <c r="N56" s="170">
        <v>93</v>
      </c>
      <c r="O56" s="169">
        <v>93</v>
      </c>
      <c r="P56" s="166">
        <v>0</v>
      </c>
      <c r="Q56" s="170">
        <v>51</v>
      </c>
      <c r="R56" s="169">
        <v>0</v>
      </c>
      <c r="S56" s="169">
        <v>51</v>
      </c>
      <c r="T56" s="167">
        <v>0</v>
      </c>
      <c r="U56" s="145">
        <f t="shared" si="13"/>
        <v>119</v>
      </c>
      <c r="V56" s="141">
        <v>5</v>
      </c>
      <c r="W56" s="112">
        <v>114</v>
      </c>
    </row>
    <row r="57" spans="1:23" s="109" customFormat="1" ht="15" customHeight="1" x14ac:dyDescent="0.25">
      <c r="A57" s="163" t="s">
        <v>149</v>
      </c>
      <c r="B57" s="164" t="s">
        <v>33</v>
      </c>
      <c r="C57" s="165">
        <f t="shared" si="9"/>
        <v>302</v>
      </c>
      <c r="D57" s="144">
        <f t="shared" si="10"/>
        <v>65</v>
      </c>
      <c r="E57" s="166">
        <v>0</v>
      </c>
      <c r="F57" s="167">
        <v>65</v>
      </c>
      <c r="G57" s="145">
        <f t="shared" si="14"/>
        <v>178</v>
      </c>
      <c r="H57" s="168">
        <v>132</v>
      </c>
      <c r="I57" s="166">
        <v>46</v>
      </c>
      <c r="J57" s="145">
        <f t="shared" si="15"/>
        <v>28</v>
      </c>
      <c r="K57" s="168">
        <v>28</v>
      </c>
      <c r="L57" s="166">
        <v>0</v>
      </c>
      <c r="M57" s="169">
        <v>0</v>
      </c>
      <c r="N57" s="170">
        <v>31</v>
      </c>
      <c r="O57" s="169">
        <v>31</v>
      </c>
      <c r="P57" s="166">
        <v>0</v>
      </c>
      <c r="Q57" s="170">
        <v>0</v>
      </c>
      <c r="R57" s="169">
        <v>0</v>
      </c>
      <c r="S57" s="169">
        <v>0</v>
      </c>
      <c r="T57" s="167">
        <v>0</v>
      </c>
      <c r="U57" s="145">
        <f t="shared" si="13"/>
        <v>0</v>
      </c>
      <c r="V57" s="141">
        <v>0</v>
      </c>
      <c r="W57" s="112">
        <v>0</v>
      </c>
    </row>
    <row r="58" spans="1:23" s="109" customFormat="1" ht="15" customHeight="1" x14ac:dyDescent="0.25">
      <c r="A58" s="163" t="s">
        <v>149</v>
      </c>
      <c r="B58" s="164" t="s">
        <v>34</v>
      </c>
      <c r="C58" s="165">
        <f t="shared" si="9"/>
        <v>1013</v>
      </c>
      <c r="D58" s="144">
        <v>11</v>
      </c>
      <c r="E58" s="166">
        <v>0</v>
      </c>
      <c r="F58" s="167">
        <v>11</v>
      </c>
      <c r="G58" s="145">
        <f t="shared" si="14"/>
        <v>492</v>
      </c>
      <c r="H58" s="168">
        <v>191</v>
      </c>
      <c r="I58" s="166">
        <v>301</v>
      </c>
      <c r="J58" s="145">
        <f t="shared" si="15"/>
        <v>255</v>
      </c>
      <c r="K58" s="168">
        <v>255</v>
      </c>
      <c r="L58" s="166">
        <v>0</v>
      </c>
      <c r="M58" s="169">
        <v>0</v>
      </c>
      <c r="N58" s="170">
        <v>0</v>
      </c>
      <c r="O58" s="169">
        <v>0</v>
      </c>
      <c r="P58" s="166">
        <v>0</v>
      </c>
      <c r="Q58" s="170">
        <v>0</v>
      </c>
      <c r="R58" s="169">
        <v>0</v>
      </c>
      <c r="S58" s="169">
        <v>0</v>
      </c>
      <c r="T58" s="167">
        <v>0</v>
      </c>
      <c r="U58" s="145">
        <v>255</v>
      </c>
      <c r="V58" s="141">
        <v>255</v>
      </c>
      <c r="W58" s="112">
        <v>0</v>
      </c>
    </row>
    <row r="59" spans="1:23" s="109" customFormat="1" ht="15" customHeight="1" x14ac:dyDescent="0.25">
      <c r="A59" s="163" t="s">
        <v>150</v>
      </c>
      <c r="B59" s="164" t="s">
        <v>33</v>
      </c>
      <c r="C59" s="165">
        <f t="shared" si="9"/>
        <v>483</v>
      </c>
      <c r="D59" s="144">
        <f t="shared" si="10"/>
        <v>112</v>
      </c>
      <c r="E59" s="166">
        <v>64</v>
      </c>
      <c r="F59" s="167">
        <v>48</v>
      </c>
      <c r="G59" s="145">
        <f t="shared" si="14"/>
        <v>263</v>
      </c>
      <c r="H59" s="168">
        <v>161</v>
      </c>
      <c r="I59" s="166">
        <v>102</v>
      </c>
      <c r="J59" s="145">
        <f t="shared" si="15"/>
        <v>49</v>
      </c>
      <c r="K59" s="168">
        <v>49</v>
      </c>
      <c r="L59" s="166">
        <v>0</v>
      </c>
      <c r="M59" s="169">
        <v>0</v>
      </c>
      <c r="N59" s="170">
        <v>59</v>
      </c>
      <c r="O59" s="169">
        <v>59</v>
      </c>
      <c r="P59" s="166">
        <v>0</v>
      </c>
      <c r="Q59" s="170">
        <v>0</v>
      </c>
      <c r="R59" s="169">
        <v>0</v>
      </c>
      <c r="S59" s="169">
        <v>0</v>
      </c>
      <c r="T59" s="167">
        <v>0</v>
      </c>
      <c r="U59" s="145">
        <f t="shared" si="13"/>
        <v>0</v>
      </c>
      <c r="V59" s="141">
        <v>0</v>
      </c>
      <c r="W59" s="112">
        <v>0</v>
      </c>
    </row>
    <row r="60" spans="1:23" s="109" customFormat="1" ht="15" customHeight="1" x14ac:dyDescent="0.25">
      <c r="A60" s="163" t="s">
        <v>196</v>
      </c>
      <c r="B60" s="164" t="s">
        <v>33</v>
      </c>
      <c r="C60" s="165">
        <f t="shared" si="9"/>
        <v>783</v>
      </c>
      <c r="D60" s="144">
        <f t="shared" si="10"/>
        <v>100</v>
      </c>
      <c r="E60" s="166">
        <v>26</v>
      </c>
      <c r="F60" s="167">
        <v>74</v>
      </c>
      <c r="G60" s="145">
        <f t="shared" si="14"/>
        <v>355</v>
      </c>
      <c r="H60" s="168">
        <v>211</v>
      </c>
      <c r="I60" s="166">
        <v>144</v>
      </c>
      <c r="J60" s="145">
        <f t="shared" si="15"/>
        <v>131</v>
      </c>
      <c r="K60" s="168">
        <v>131</v>
      </c>
      <c r="L60" s="166">
        <v>0</v>
      </c>
      <c r="M60" s="169">
        <v>0</v>
      </c>
      <c r="N60" s="170">
        <v>107</v>
      </c>
      <c r="O60" s="169">
        <v>107</v>
      </c>
      <c r="P60" s="166">
        <v>0</v>
      </c>
      <c r="Q60" s="170">
        <v>0</v>
      </c>
      <c r="R60" s="169">
        <v>0</v>
      </c>
      <c r="S60" s="169">
        <v>0</v>
      </c>
      <c r="T60" s="167">
        <v>0</v>
      </c>
      <c r="U60" s="145">
        <f t="shared" si="13"/>
        <v>90</v>
      </c>
      <c r="V60" s="141">
        <v>2</v>
      </c>
      <c r="W60" s="112">
        <v>88</v>
      </c>
    </row>
    <row r="61" spans="1:23" s="109" customFormat="1" ht="15" customHeight="1" x14ac:dyDescent="0.25">
      <c r="A61" s="163" t="s">
        <v>207</v>
      </c>
      <c r="B61" s="164" t="s">
        <v>33</v>
      </c>
      <c r="C61" s="165">
        <f t="shared" si="9"/>
        <v>29</v>
      </c>
      <c r="D61" s="144">
        <f t="shared" si="10"/>
        <v>29</v>
      </c>
      <c r="E61" s="166">
        <v>0</v>
      </c>
      <c r="F61" s="167">
        <v>29</v>
      </c>
      <c r="G61" s="145">
        <f t="shared" si="14"/>
        <v>0</v>
      </c>
      <c r="H61" s="168">
        <f>SUM(I61:J61)</f>
        <v>0</v>
      </c>
      <c r="I61" s="166">
        <v>0</v>
      </c>
      <c r="J61" s="145">
        <f t="shared" si="15"/>
        <v>0</v>
      </c>
      <c r="K61" s="168">
        <f>SUM(L61:M61)</f>
        <v>0</v>
      </c>
      <c r="L61" s="166">
        <v>0</v>
      </c>
      <c r="M61" s="169">
        <v>0</v>
      </c>
      <c r="N61" s="170">
        <v>0</v>
      </c>
      <c r="O61" s="169">
        <v>0</v>
      </c>
      <c r="P61" s="166">
        <v>0</v>
      </c>
      <c r="Q61" s="170">
        <v>0</v>
      </c>
      <c r="R61" s="169">
        <v>0</v>
      </c>
      <c r="S61" s="169">
        <v>0</v>
      </c>
      <c r="T61" s="167">
        <v>0</v>
      </c>
      <c r="U61" s="145">
        <f t="shared" si="13"/>
        <v>0</v>
      </c>
      <c r="V61" s="141">
        <v>0</v>
      </c>
      <c r="W61" s="112">
        <v>0</v>
      </c>
    </row>
    <row r="62" spans="1:23" s="109" customFormat="1" ht="15" customHeight="1" x14ac:dyDescent="0.25">
      <c r="A62" s="163" t="s">
        <v>152</v>
      </c>
      <c r="B62" s="164" t="s">
        <v>33</v>
      </c>
      <c r="C62" s="165">
        <f t="shared" si="9"/>
        <v>3</v>
      </c>
      <c r="D62" s="144">
        <f t="shared" si="10"/>
        <v>0</v>
      </c>
      <c r="E62" s="166">
        <v>0</v>
      </c>
      <c r="F62" s="167">
        <v>0</v>
      </c>
      <c r="G62" s="145">
        <f t="shared" si="14"/>
        <v>0</v>
      </c>
      <c r="H62" s="168">
        <f>SUM(I62:J62)</f>
        <v>0</v>
      </c>
      <c r="I62" s="166">
        <v>0</v>
      </c>
      <c r="J62" s="145">
        <f t="shared" si="15"/>
        <v>0</v>
      </c>
      <c r="K62" s="168">
        <f>SUM(L62:M62)</f>
        <v>0</v>
      </c>
      <c r="L62" s="166">
        <v>0</v>
      </c>
      <c r="M62" s="169">
        <v>0</v>
      </c>
      <c r="N62" s="170">
        <v>3</v>
      </c>
      <c r="O62" s="169">
        <v>3</v>
      </c>
      <c r="P62" s="166">
        <v>0</v>
      </c>
      <c r="Q62" s="170">
        <v>0</v>
      </c>
      <c r="R62" s="169">
        <v>0</v>
      </c>
      <c r="S62" s="169">
        <v>0</v>
      </c>
      <c r="T62" s="167">
        <v>0</v>
      </c>
      <c r="U62" s="145">
        <v>0</v>
      </c>
      <c r="V62" s="141">
        <v>0</v>
      </c>
      <c r="W62" s="112">
        <v>0</v>
      </c>
    </row>
    <row r="63" spans="1:23" s="109" customFormat="1" ht="15" customHeight="1" x14ac:dyDescent="0.25">
      <c r="A63" s="163" t="s">
        <v>152</v>
      </c>
      <c r="B63" s="164" t="s">
        <v>34</v>
      </c>
      <c r="C63" s="165">
        <f t="shared" si="9"/>
        <v>112</v>
      </c>
      <c r="D63" s="144">
        <f t="shared" si="10"/>
        <v>0</v>
      </c>
      <c r="E63" s="166">
        <v>0</v>
      </c>
      <c r="F63" s="167">
        <v>0</v>
      </c>
      <c r="G63" s="145">
        <v>0</v>
      </c>
      <c r="H63" s="168">
        <v>0</v>
      </c>
      <c r="I63" s="166">
        <v>0</v>
      </c>
      <c r="J63" s="145">
        <v>112</v>
      </c>
      <c r="K63" s="168">
        <v>0</v>
      </c>
      <c r="L63" s="166">
        <v>112</v>
      </c>
      <c r="M63" s="169">
        <v>0</v>
      </c>
      <c r="N63" s="170">
        <v>0</v>
      </c>
      <c r="O63" s="169">
        <v>0</v>
      </c>
      <c r="P63" s="166">
        <v>0</v>
      </c>
      <c r="Q63" s="170">
        <v>0</v>
      </c>
      <c r="R63" s="169">
        <v>0</v>
      </c>
      <c r="S63" s="169">
        <v>0</v>
      </c>
      <c r="T63" s="167">
        <v>0</v>
      </c>
      <c r="U63" s="145">
        <f t="shared" si="13"/>
        <v>0</v>
      </c>
      <c r="V63" s="141">
        <v>0</v>
      </c>
      <c r="W63" s="112">
        <v>0</v>
      </c>
    </row>
    <row r="64" spans="1:23" s="109" customFormat="1" ht="15" customHeight="1" x14ac:dyDescent="0.25">
      <c r="A64" s="163" t="s">
        <v>153</v>
      </c>
      <c r="B64" s="164" t="s">
        <v>33</v>
      </c>
      <c r="C64" s="165">
        <f t="shared" si="9"/>
        <v>1227</v>
      </c>
      <c r="D64" s="144">
        <f t="shared" si="10"/>
        <v>412</v>
      </c>
      <c r="E64" s="166">
        <v>244</v>
      </c>
      <c r="F64" s="167">
        <v>168</v>
      </c>
      <c r="G64" s="145">
        <f t="shared" si="14"/>
        <v>495</v>
      </c>
      <c r="H64" s="168">
        <v>299</v>
      </c>
      <c r="I64" s="166">
        <v>196</v>
      </c>
      <c r="J64" s="145">
        <f t="shared" si="15"/>
        <v>86</v>
      </c>
      <c r="K64" s="168">
        <v>86</v>
      </c>
      <c r="L64" s="166">
        <v>0</v>
      </c>
      <c r="M64" s="169">
        <v>0</v>
      </c>
      <c r="N64" s="170">
        <v>104</v>
      </c>
      <c r="O64" s="169">
        <v>102</v>
      </c>
      <c r="P64" s="166">
        <v>2</v>
      </c>
      <c r="Q64" s="170">
        <v>0</v>
      </c>
      <c r="R64" s="169">
        <v>0</v>
      </c>
      <c r="S64" s="169">
        <v>0</v>
      </c>
      <c r="T64" s="167">
        <v>0</v>
      </c>
      <c r="U64" s="145">
        <f t="shared" si="13"/>
        <v>130</v>
      </c>
      <c r="V64" s="141">
        <v>2</v>
      </c>
      <c r="W64" s="112">
        <v>128</v>
      </c>
    </row>
    <row r="65" spans="1:23" s="109" customFormat="1" ht="15" customHeight="1" x14ac:dyDescent="0.25">
      <c r="A65" s="163" t="s">
        <v>154</v>
      </c>
      <c r="B65" s="164" t="s">
        <v>33</v>
      </c>
      <c r="C65" s="165">
        <f t="shared" si="9"/>
        <v>13</v>
      </c>
      <c r="D65" s="144">
        <f t="shared" si="10"/>
        <v>0</v>
      </c>
      <c r="E65" s="166">
        <v>0</v>
      </c>
      <c r="F65" s="167">
        <v>0</v>
      </c>
      <c r="G65" s="145">
        <f t="shared" si="14"/>
        <v>0</v>
      </c>
      <c r="H65" s="168">
        <f>SUM(I65:J65)</f>
        <v>0</v>
      </c>
      <c r="I65" s="166">
        <v>0</v>
      </c>
      <c r="J65" s="145">
        <f t="shared" si="15"/>
        <v>0</v>
      </c>
      <c r="K65" s="168">
        <f>SUM(L65:M65)</f>
        <v>0</v>
      </c>
      <c r="L65" s="166">
        <v>0</v>
      </c>
      <c r="M65" s="169">
        <v>0</v>
      </c>
      <c r="N65" s="170">
        <v>13</v>
      </c>
      <c r="O65" s="169">
        <v>13</v>
      </c>
      <c r="P65" s="166">
        <v>0</v>
      </c>
      <c r="Q65" s="170">
        <v>0</v>
      </c>
      <c r="R65" s="169">
        <v>0</v>
      </c>
      <c r="S65" s="169">
        <v>0</v>
      </c>
      <c r="T65" s="167">
        <v>0</v>
      </c>
      <c r="U65" s="145">
        <f t="shared" si="13"/>
        <v>0</v>
      </c>
      <c r="V65" s="141">
        <v>0</v>
      </c>
      <c r="W65" s="112">
        <v>0</v>
      </c>
    </row>
    <row r="66" spans="1:23" s="109" customFormat="1" ht="15" customHeight="1" x14ac:dyDescent="0.25">
      <c r="A66" s="163" t="s">
        <v>197</v>
      </c>
      <c r="B66" s="164" t="s">
        <v>33</v>
      </c>
      <c r="C66" s="165">
        <f t="shared" si="9"/>
        <v>1367</v>
      </c>
      <c r="D66" s="144">
        <f t="shared" si="10"/>
        <v>403</v>
      </c>
      <c r="E66" s="166">
        <v>140</v>
      </c>
      <c r="F66" s="167">
        <v>263</v>
      </c>
      <c r="G66" s="145">
        <f t="shared" si="14"/>
        <v>622</v>
      </c>
      <c r="H66" s="168">
        <v>339</v>
      </c>
      <c r="I66" s="166">
        <v>283</v>
      </c>
      <c r="J66" s="145">
        <v>234</v>
      </c>
      <c r="K66" s="168">
        <v>234</v>
      </c>
      <c r="L66" s="166">
        <v>0</v>
      </c>
      <c r="M66" s="169">
        <v>0</v>
      </c>
      <c r="N66" s="170">
        <v>108</v>
      </c>
      <c r="O66" s="169">
        <v>108</v>
      </c>
      <c r="P66" s="166">
        <v>0</v>
      </c>
      <c r="Q66" s="170">
        <v>0</v>
      </c>
      <c r="R66" s="169">
        <v>0</v>
      </c>
      <c r="S66" s="169">
        <v>0</v>
      </c>
      <c r="T66" s="167">
        <v>0</v>
      </c>
      <c r="U66" s="145">
        <f t="shared" si="13"/>
        <v>0</v>
      </c>
      <c r="V66" s="141">
        <v>0</v>
      </c>
      <c r="W66" s="112">
        <v>0</v>
      </c>
    </row>
    <row r="67" spans="1:23" s="109" customFormat="1" ht="15" customHeight="1" x14ac:dyDescent="0.25">
      <c r="A67" s="163" t="s">
        <v>157</v>
      </c>
      <c r="B67" s="164" t="s">
        <v>33</v>
      </c>
      <c r="C67" s="165">
        <f t="shared" si="9"/>
        <v>37</v>
      </c>
      <c r="D67" s="144">
        <f t="shared" si="10"/>
        <v>0</v>
      </c>
      <c r="E67" s="166">
        <v>0</v>
      </c>
      <c r="F67" s="167">
        <v>0</v>
      </c>
      <c r="G67" s="145">
        <f t="shared" si="14"/>
        <v>0</v>
      </c>
      <c r="H67" s="168">
        <f>SUM(I67:J67)</f>
        <v>0</v>
      </c>
      <c r="I67" s="166">
        <v>0</v>
      </c>
      <c r="J67" s="145">
        <f t="shared" si="15"/>
        <v>0</v>
      </c>
      <c r="K67" s="168">
        <f>SUM(L67:M67)</f>
        <v>0</v>
      </c>
      <c r="L67" s="166">
        <v>0</v>
      </c>
      <c r="M67" s="169">
        <v>0</v>
      </c>
      <c r="N67" s="170">
        <v>37</v>
      </c>
      <c r="O67" s="169">
        <v>37</v>
      </c>
      <c r="P67" s="166">
        <v>0</v>
      </c>
      <c r="Q67" s="170">
        <v>0</v>
      </c>
      <c r="R67" s="169">
        <v>0</v>
      </c>
      <c r="S67" s="169">
        <v>0</v>
      </c>
      <c r="T67" s="167">
        <v>0</v>
      </c>
      <c r="U67" s="145">
        <f t="shared" si="13"/>
        <v>0</v>
      </c>
      <c r="V67" s="141">
        <v>0</v>
      </c>
      <c r="W67" s="112">
        <v>0</v>
      </c>
    </row>
    <row r="68" spans="1:23" s="109" customFormat="1" ht="15" customHeight="1" x14ac:dyDescent="0.25">
      <c r="A68" s="163" t="s">
        <v>198</v>
      </c>
      <c r="B68" s="164" t="s">
        <v>33</v>
      </c>
      <c r="C68" s="165">
        <f t="shared" si="9"/>
        <v>3178</v>
      </c>
      <c r="D68" s="144">
        <f t="shared" si="10"/>
        <v>960</v>
      </c>
      <c r="E68" s="166">
        <v>323</v>
      </c>
      <c r="F68" s="167">
        <v>637</v>
      </c>
      <c r="G68" s="145">
        <f t="shared" si="14"/>
        <v>1611</v>
      </c>
      <c r="H68" s="168">
        <v>982</v>
      </c>
      <c r="I68" s="166">
        <v>629</v>
      </c>
      <c r="J68" s="145">
        <f t="shared" si="15"/>
        <v>325</v>
      </c>
      <c r="K68" s="168">
        <v>325</v>
      </c>
      <c r="L68" s="166">
        <v>0</v>
      </c>
      <c r="M68" s="169">
        <v>0</v>
      </c>
      <c r="N68" s="170">
        <v>282</v>
      </c>
      <c r="O68" s="169">
        <v>282</v>
      </c>
      <c r="P68" s="166">
        <v>0</v>
      </c>
      <c r="Q68" s="170">
        <v>0</v>
      </c>
      <c r="R68" s="169">
        <v>0</v>
      </c>
      <c r="S68" s="169">
        <v>0</v>
      </c>
      <c r="T68" s="167">
        <v>0</v>
      </c>
      <c r="U68" s="145">
        <v>0</v>
      </c>
      <c r="V68" s="141">
        <v>0</v>
      </c>
      <c r="W68" s="112">
        <v>0</v>
      </c>
    </row>
    <row r="69" spans="1:23" s="109" customFormat="1" ht="15" customHeight="1" x14ac:dyDescent="0.25">
      <c r="A69" s="163" t="s">
        <v>159</v>
      </c>
      <c r="B69" s="164" t="s">
        <v>33</v>
      </c>
      <c r="C69" s="165">
        <f t="shared" si="9"/>
        <v>99</v>
      </c>
      <c r="D69" s="144">
        <f t="shared" si="10"/>
        <v>32</v>
      </c>
      <c r="E69" s="166">
        <v>9</v>
      </c>
      <c r="F69" s="167">
        <v>23</v>
      </c>
      <c r="G69" s="145">
        <f t="shared" si="14"/>
        <v>67</v>
      </c>
      <c r="H69" s="168">
        <v>49</v>
      </c>
      <c r="I69" s="166">
        <v>18</v>
      </c>
      <c r="J69" s="145">
        <f t="shared" si="15"/>
        <v>0</v>
      </c>
      <c r="K69" s="168">
        <f>SUM(L69:M69)</f>
        <v>0</v>
      </c>
      <c r="L69" s="166">
        <v>0</v>
      </c>
      <c r="M69" s="169">
        <v>0</v>
      </c>
      <c r="N69" s="170">
        <v>0</v>
      </c>
      <c r="O69" s="169">
        <v>0</v>
      </c>
      <c r="P69" s="166">
        <v>0</v>
      </c>
      <c r="Q69" s="170">
        <v>0</v>
      </c>
      <c r="R69" s="169">
        <v>0</v>
      </c>
      <c r="S69" s="169">
        <v>0</v>
      </c>
      <c r="T69" s="167">
        <v>0</v>
      </c>
      <c r="U69" s="145">
        <f t="shared" si="13"/>
        <v>0</v>
      </c>
      <c r="V69" s="141">
        <v>0</v>
      </c>
      <c r="W69" s="112">
        <v>0</v>
      </c>
    </row>
    <row r="70" spans="1:23" s="109" customFormat="1" ht="15" customHeight="1" x14ac:dyDescent="0.25">
      <c r="A70" s="163" t="s">
        <v>160</v>
      </c>
      <c r="B70" s="164" t="s">
        <v>33</v>
      </c>
      <c r="C70" s="165">
        <f t="shared" si="9"/>
        <v>163</v>
      </c>
      <c r="D70" s="144">
        <f t="shared" si="10"/>
        <v>4</v>
      </c>
      <c r="E70" s="166">
        <v>0</v>
      </c>
      <c r="F70" s="167">
        <v>4</v>
      </c>
      <c r="G70" s="145">
        <f t="shared" si="14"/>
        <v>86</v>
      </c>
      <c r="H70" s="168">
        <v>55</v>
      </c>
      <c r="I70" s="166">
        <v>31</v>
      </c>
      <c r="J70" s="145">
        <f t="shared" si="15"/>
        <v>13</v>
      </c>
      <c r="K70" s="168">
        <v>13</v>
      </c>
      <c r="L70" s="166">
        <v>0</v>
      </c>
      <c r="M70" s="169">
        <v>0</v>
      </c>
      <c r="N70" s="170">
        <v>46</v>
      </c>
      <c r="O70" s="169">
        <v>46</v>
      </c>
      <c r="P70" s="166">
        <v>0</v>
      </c>
      <c r="Q70" s="170">
        <v>14</v>
      </c>
      <c r="R70" s="169">
        <v>0</v>
      </c>
      <c r="S70" s="169">
        <v>14</v>
      </c>
      <c r="T70" s="167">
        <v>0</v>
      </c>
      <c r="U70" s="145">
        <v>0</v>
      </c>
      <c r="V70" s="141">
        <v>0</v>
      </c>
      <c r="W70" s="112">
        <v>0</v>
      </c>
    </row>
    <row r="71" spans="1:23" s="109" customFormat="1" ht="15" customHeight="1" x14ac:dyDescent="0.25">
      <c r="A71" s="163" t="s">
        <v>161</v>
      </c>
      <c r="B71" s="164" t="s">
        <v>33</v>
      </c>
      <c r="C71" s="165">
        <f t="shared" si="9"/>
        <v>375</v>
      </c>
      <c r="D71" s="144">
        <f t="shared" si="10"/>
        <v>78</v>
      </c>
      <c r="E71" s="166">
        <v>0</v>
      </c>
      <c r="F71" s="167">
        <v>78</v>
      </c>
      <c r="G71" s="145">
        <f t="shared" si="14"/>
        <v>250</v>
      </c>
      <c r="H71" s="168">
        <v>146</v>
      </c>
      <c r="I71" s="166">
        <v>104</v>
      </c>
      <c r="J71" s="145">
        <f t="shared" si="15"/>
        <v>47</v>
      </c>
      <c r="K71" s="168">
        <v>47</v>
      </c>
      <c r="L71" s="166">
        <v>0</v>
      </c>
      <c r="M71" s="169">
        <v>0</v>
      </c>
      <c r="N71" s="170">
        <v>0</v>
      </c>
      <c r="O71" s="169">
        <v>0</v>
      </c>
      <c r="P71" s="166">
        <v>0</v>
      </c>
      <c r="Q71" s="170">
        <v>0</v>
      </c>
      <c r="R71" s="169">
        <v>0</v>
      </c>
      <c r="S71" s="169">
        <v>0</v>
      </c>
      <c r="T71" s="167">
        <v>0</v>
      </c>
      <c r="U71" s="145">
        <f t="shared" si="13"/>
        <v>0</v>
      </c>
      <c r="V71" s="141">
        <v>0</v>
      </c>
      <c r="W71" s="112">
        <v>0</v>
      </c>
    </row>
    <row r="72" spans="1:23" s="109" customFormat="1" ht="15" customHeight="1" x14ac:dyDescent="0.25">
      <c r="A72" s="163" t="s">
        <v>162</v>
      </c>
      <c r="B72" s="164" t="s">
        <v>33</v>
      </c>
      <c r="C72" s="165">
        <f t="shared" si="9"/>
        <v>14</v>
      </c>
      <c r="D72" s="144">
        <f t="shared" si="10"/>
        <v>0</v>
      </c>
      <c r="E72" s="166">
        <v>0</v>
      </c>
      <c r="F72" s="167">
        <v>0</v>
      </c>
      <c r="G72" s="145">
        <f t="shared" si="14"/>
        <v>0</v>
      </c>
      <c r="H72" s="168">
        <f>SUM(I72:J72)</f>
        <v>0</v>
      </c>
      <c r="I72" s="166">
        <v>0</v>
      </c>
      <c r="J72" s="145">
        <f t="shared" si="15"/>
        <v>0</v>
      </c>
      <c r="K72" s="168">
        <f t="shared" ref="K72:K81" si="16">SUM(L72:M72)</f>
        <v>0</v>
      </c>
      <c r="L72" s="166">
        <v>0</v>
      </c>
      <c r="M72" s="169">
        <v>0</v>
      </c>
      <c r="N72" s="170">
        <v>14</v>
      </c>
      <c r="O72" s="169">
        <v>14</v>
      </c>
      <c r="P72" s="166">
        <v>0</v>
      </c>
      <c r="Q72" s="170">
        <v>0</v>
      </c>
      <c r="R72" s="169">
        <v>0</v>
      </c>
      <c r="S72" s="169">
        <v>0</v>
      </c>
      <c r="T72" s="167">
        <v>0</v>
      </c>
      <c r="U72" s="145">
        <f t="shared" si="13"/>
        <v>0</v>
      </c>
      <c r="V72" s="141">
        <v>0</v>
      </c>
      <c r="W72" s="112">
        <v>0</v>
      </c>
    </row>
    <row r="73" spans="1:23" s="109" customFormat="1" ht="15" customHeight="1" x14ac:dyDescent="0.25">
      <c r="A73" s="163" t="s">
        <v>163</v>
      </c>
      <c r="B73" s="164" t="s">
        <v>33</v>
      </c>
      <c r="C73" s="165">
        <f t="shared" si="9"/>
        <v>514</v>
      </c>
      <c r="D73" s="144">
        <f t="shared" si="10"/>
        <v>145</v>
      </c>
      <c r="E73" s="166">
        <v>70</v>
      </c>
      <c r="F73" s="167">
        <v>75</v>
      </c>
      <c r="G73" s="145">
        <f t="shared" si="14"/>
        <v>188</v>
      </c>
      <c r="H73" s="168">
        <v>101</v>
      </c>
      <c r="I73" s="166">
        <v>87</v>
      </c>
      <c r="J73" s="145">
        <f t="shared" si="15"/>
        <v>38</v>
      </c>
      <c r="K73" s="168">
        <v>38</v>
      </c>
      <c r="L73" s="166">
        <v>0</v>
      </c>
      <c r="M73" s="169">
        <v>0</v>
      </c>
      <c r="N73" s="170">
        <v>52</v>
      </c>
      <c r="O73" s="169">
        <v>52</v>
      </c>
      <c r="P73" s="166">
        <v>0</v>
      </c>
      <c r="Q73" s="170">
        <v>0</v>
      </c>
      <c r="R73" s="169">
        <v>0</v>
      </c>
      <c r="S73" s="169">
        <v>0</v>
      </c>
      <c r="T73" s="167">
        <v>0</v>
      </c>
      <c r="U73" s="145">
        <f t="shared" si="13"/>
        <v>91</v>
      </c>
      <c r="V73" s="141">
        <v>2</v>
      </c>
      <c r="W73" s="112">
        <v>89</v>
      </c>
    </row>
    <row r="74" spans="1:23" s="109" customFormat="1" ht="15" customHeight="1" x14ac:dyDescent="0.25">
      <c r="A74" s="163" t="s">
        <v>164</v>
      </c>
      <c r="B74" s="164" t="s">
        <v>33</v>
      </c>
      <c r="C74" s="165">
        <f t="shared" si="9"/>
        <v>21</v>
      </c>
      <c r="D74" s="144">
        <f t="shared" si="10"/>
        <v>0</v>
      </c>
      <c r="E74" s="166">
        <v>0</v>
      </c>
      <c r="F74" s="167">
        <v>0</v>
      </c>
      <c r="G74" s="145">
        <f t="shared" si="14"/>
        <v>0</v>
      </c>
      <c r="H74" s="168">
        <f>SUM(I74:J74)</f>
        <v>0</v>
      </c>
      <c r="I74" s="166">
        <v>0</v>
      </c>
      <c r="J74" s="145">
        <f t="shared" si="15"/>
        <v>0</v>
      </c>
      <c r="K74" s="168">
        <f t="shared" si="16"/>
        <v>0</v>
      </c>
      <c r="L74" s="166">
        <v>0</v>
      </c>
      <c r="M74" s="169">
        <v>0</v>
      </c>
      <c r="N74" s="170">
        <v>21</v>
      </c>
      <c r="O74" s="169">
        <v>21</v>
      </c>
      <c r="P74" s="166">
        <v>0</v>
      </c>
      <c r="Q74" s="170">
        <v>0</v>
      </c>
      <c r="R74" s="169">
        <v>0</v>
      </c>
      <c r="S74" s="169">
        <v>0</v>
      </c>
      <c r="T74" s="167">
        <v>0</v>
      </c>
      <c r="U74" s="145">
        <f t="shared" si="13"/>
        <v>0</v>
      </c>
      <c r="V74" s="141">
        <v>0</v>
      </c>
      <c r="W74" s="112">
        <v>0</v>
      </c>
    </row>
    <row r="75" spans="1:23" s="109" customFormat="1" ht="15" customHeight="1" x14ac:dyDescent="0.25">
      <c r="A75" s="163" t="s">
        <v>199</v>
      </c>
      <c r="B75" s="164" t="s">
        <v>33</v>
      </c>
      <c r="C75" s="165">
        <f t="shared" si="9"/>
        <v>873</v>
      </c>
      <c r="D75" s="144">
        <f t="shared" si="10"/>
        <v>289</v>
      </c>
      <c r="E75" s="166">
        <v>0</v>
      </c>
      <c r="F75" s="167">
        <v>289</v>
      </c>
      <c r="G75" s="145">
        <f t="shared" si="14"/>
        <v>287</v>
      </c>
      <c r="H75" s="168">
        <v>160</v>
      </c>
      <c r="I75" s="166">
        <v>127</v>
      </c>
      <c r="J75" s="145">
        <f t="shared" si="15"/>
        <v>64</v>
      </c>
      <c r="K75" s="168">
        <v>64</v>
      </c>
      <c r="L75" s="166">
        <v>0</v>
      </c>
      <c r="M75" s="169">
        <v>0</v>
      </c>
      <c r="N75" s="170">
        <v>127</v>
      </c>
      <c r="O75" s="169">
        <v>127</v>
      </c>
      <c r="P75" s="166">
        <v>0</v>
      </c>
      <c r="Q75" s="170">
        <v>54</v>
      </c>
      <c r="R75" s="169">
        <v>0</v>
      </c>
      <c r="S75" s="169">
        <v>54</v>
      </c>
      <c r="T75" s="167">
        <v>0</v>
      </c>
      <c r="U75" s="145">
        <f t="shared" si="13"/>
        <v>52</v>
      </c>
      <c r="V75" s="141">
        <v>0</v>
      </c>
      <c r="W75" s="112">
        <v>52</v>
      </c>
    </row>
    <row r="76" spans="1:23" s="109" customFormat="1" ht="15" customHeight="1" x14ac:dyDescent="0.25">
      <c r="A76" s="163" t="s">
        <v>166</v>
      </c>
      <c r="B76" s="164" t="s">
        <v>33</v>
      </c>
      <c r="C76" s="165">
        <f t="shared" si="9"/>
        <v>88</v>
      </c>
      <c r="D76" s="144">
        <f t="shared" si="10"/>
        <v>11</v>
      </c>
      <c r="E76" s="166">
        <v>8</v>
      </c>
      <c r="F76" s="167">
        <v>3</v>
      </c>
      <c r="G76" s="145">
        <f t="shared" si="14"/>
        <v>11</v>
      </c>
      <c r="H76" s="168">
        <v>11</v>
      </c>
      <c r="I76" s="166">
        <v>0</v>
      </c>
      <c r="J76" s="145">
        <f t="shared" si="15"/>
        <v>0</v>
      </c>
      <c r="K76" s="168">
        <f t="shared" si="16"/>
        <v>0</v>
      </c>
      <c r="L76" s="166">
        <v>0</v>
      </c>
      <c r="M76" s="169">
        <v>0</v>
      </c>
      <c r="N76" s="170">
        <v>66</v>
      </c>
      <c r="O76" s="169">
        <v>66</v>
      </c>
      <c r="P76" s="166">
        <v>0</v>
      </c>
      <c r="Q76" s="170">
        <v>0</v>
      </c>
      <c r="R76" s="169">
        <v>0</v>
      </c>
      <c r="S76" s="169">
        <v>0</v>
      </c>
      <c r="T76" s="167">
        <v>0</v>
      </c>
      <c r="U76" s="145">
        <f t="shared" si="13"/>
        <v>0</v>
      </c>
      <c r="V76" s="141">
        <v>0</v>
      </c>
      <c r="W76" s="112">
        <v>0</v>
      </c>
    </row>
    <row r="77" spans="1:23" s="109" customFormat="1" ht="15" customHeight="1" x14ac:dyDescent="0.25">
      <c r="A77" s="163" t="s">
        <v>200</v>
      </c>
      <c r="B77" s="164" t="s">
        <v>33</v>
      </c>
      <c r="C77" s="165">
        <f t="shared" si="9"/>
        <v>488</v>
      </c>
      <c r="D77" s="144">
        <f t="shared" si="10"/>
        <v>103</v>
      </c>
      <c r="E77" s="166">
        <v>40</v>
      </c>
      <c r="F77" s="167">
        <v>63</v>
      </c>
      <c r="G77" s="145">
        <f t="shared" si="14"/>
        <v>245</v>
      </c>
      <c r="H77" s="168">
        <v>132</v>
      </c>
      <c r="I77" s="166">
        <v>113</v>
      </c>
      <c r="J77" s="145">
        <f t="shared" si="15"/>
        <v>59</v>
      </c>
      <c r="K77" s="168">
        <v>59</v>
      </c>
      <c r="L77" s="166">
        <v>0</v>
      </c>
      <c r="M77" s="169">
        <v>0</v>
      </c>
      <c r="N77" s="170">
        <v>81</v>
      </c>
      <c r="O77" s="169">
        <v>81</v>
      </c>
      <c r="P77" s="166">
        <v>0</v>
      </c>
      <c r="Q77" s="170">
        <v>0</v>
      </c>
      <c r="R77" s="169">
        <v>0</v>
      </c>
      <c r="S77" s="169">
        <v>0</v>
      </c>
      <c r="T77" s="167">
        <v>0</v>
      </c>
      <c r="U77" s="145">
        <f t="shared" si="13"/>
        <v>0</v>
      </c>
      <c r="V77" s="141">
        <v>0</v>
      </c>
      <c r="W77" s="112">
        <v>0</v>
      </c>
    </row>
    <row r="78" spans="1:23" s="109" customFormat="1" ht="15" customHeight="1" x14ac:dyDescent="0.25">
      <c r="A78" s="163" t="s">
        <v>200</v>
      </c>
      <c r="B78" s="164" t="s">
        <v>34</v>
      </c>
      <c r="C78" s="165">
        <f t="shared" si="9"/>
        <v>68</v>
      </c>
      <c r="D78" s="144">
        <f t="shared" si="10"/>
        <v>0</v>
      </c>
      <c r="E78" s="166">
        <v>0</v>
      </c>
      <c r="F78" s="167">
        <v>0</v>
      </c>
      <c r="G78" s="145">
        <f t="shared" si="14"/>
        <v>68</v>
      </c>
      <c r="H78" s="168">
        <v>0</v>
      </c>
      <c r="I78" s="166">
        <v>68</v>
      </c>
      <c r="J78" s="145">
        <f t="shared" si="15"/>
        <v>0</v>
      </c>
      <c r="K78" s="168">
        <f t="shared" si="16"/>
        <v>0</v>
      </c>
      <c r="L78" s="166">
        <v>0</v>
      </c>
      <c r="M78" s="169">
        <v>0</v>
      </c>
      <c r="N78" s="170">
        <v>0</v>
      </c>
      <c r="O78" s="169">
        <v>0</v>
      </c>
      <c r="P78" s="166">
        <v>0</v>
      </c>
      <c r="Q78" s="170">
        <v>0</v>
      </c>
      <c r="R78" s="169">
        <v>0</v>
      </c>
      <c r="S78" s="169">
        <v>0</v>
      </c>
      <c r="T78" s="167">
        <v>0</v>
      </c>
      <c r="U78" s="145">
        <f t="shared" si="13"/>
        <v>0</v>
      </c>
      <c r="V78" s="141">
        <v>0</v>
      </c>
      <c r="W78" s="112">
        <v>0</v>
      </c>
    </row>
    <row r="79" spans="1:23" s="109" customFormat="1" ht="15" customHeight="1" x14ac:dyDescent="0.25">
      <c r="A79" s="163" t="s">
        <v>168</v>
      </c>
      <c r="B79" s="164" t="s">
        <v>33</v>
      </c>
      <c r="C79" s="165">
        <f t="shared" si="9"/>
        <v>172</v>
      </c>
      <c r="D79" s="144">
        <f t="shared" si="10"/>
        <v>48</v>
      </c>
      <c r="E79" s="166">
        <v>0</v>
      </c>
      <c r="F79" s="167">
        <v>48</v>
      </c>
      <c r="G79" s="145">
        <f t="shared" si="14"/>
        <v>86</v>
      </c>
      <c r="H79" s="168">
        <v>59</v>
      </c>
      <c r="I79" s="166">
        <v>27</v>
      </c>
      <c r="J79" s="145">
        <f t="shared" si="15"/>
        <v>7</v>
      </c>
      <c r="K79" s="168">
        <v>7</v>
      </c>
      <c r="L79" s="166">
        <v>0</v>
      </c>
      <c r="M79" s="169">
        <v>0</v>
      </c>
      <c r="N79" s="170">
        <v>31</v>
      </c>
      <c r="O79" s="169">
        <v>31</v>
      </c>
      <c r="P79" s="166">
        <v>0</v>
      </c>
      <c r="Q79" s="170">
        <v>0</v>
      </c>
      <c r="R79" s="169">
        <v>0</v>
      </c>
      <c r="S79" s="169">
        <v>0</v>
      </c>
      <c r="T79" s="167">
        <v>0</v>
      </c>
      <c r="U79" s="145">
        <v>0</v>
      </c>
      <c r="V79" s="141">
        <v>0</v>
      </c>
      <c r="W79" s="112">
        <v>0</v>
      </c>
    </row>
    <row r="80" spans="1:23" s="109" customFormat="1" ht="15" customHeight="1" x14ac:dyDescent="0.25">
      <c r="A80" s="163" t="s">
        <v>169</v>
      </c>
      <c r="B80" s="164" t="s">
        <v>33</v>
      </c>
      <c r="C80" s="165">
        <f t="shared" si="9"/>
        <v>32</v>
      </c>
      <c r="D80" s="144">
        <f t="shared" si="10"/>
        <v>0</v>
      </c>
      <c r="E80" s="166">
        <v>0</v>
      </c>
      <c r="F80" s="167">
        <v>0</v>
      </c>
      <c r="G80" s="145">
        <v>0</v>
      </c>
      <c r="H80" s="168">
        <v>0</v>
      </c>
      <c r="I80" s="166">
        <v>0</v>
      </c>
      <c r="J80" s="145">
        <v>0</v>
      </c>
      <c r="K80" s="168">
        <v>0</v>
      </c>
      <c r="L80" s="166">
        <v>0</v>
      </c>
      <c r="M80" s="169">
        <v>0</v>
      </c>
      <c r="N80" s="170">
        <v>32</v>
      </c>
      <c r="O80" s="169">
        <v>32</v>
      </c>
      <c r="P80" s="166">
        <v>0</v>
      </c>
      <c r="Q80" s="170">
        <v>0</v>
      </c>
      <c r="R80" s="169">
        <v>0</v>
      </c>
      <c r="S80" s="169">
        <v>0</v>
      </c>
      <c r="T80" s="167">
        <v>0</v>
      </c>
      <c r="U80" s="145">
        <f t="shared" si="13"/>
        <v>0</v>
      </c>
      <c r="V80" s="141">
        <v>0</v>
      </c>
      <c r="W80" s="112">
        <v>0</v>
      </c>
    </row>
    <row r="81" spans="1:23" s="109" customFormat="1" ht="15" customHeight="1" x14ac:dyDescent="0.25">
      <c r="A81" s="163" t="s">
        <v>204</v>
      </c>
      <c r="B81" s="164" t="s">
        <v>33</v>
      </c>
      <c r="C81" s="165">
        <f t="shared" si="9"/>
        <v>24</v>
      </c>
      <c r="D81" s="144">
        <f t="shared" si="10"/>
        <v>0</v>
      </c>
      <c r="E81" s="166">
        <v>0</v>
      </c>
      <c r="F81" s="167">
        <v>0</v>
      </c>
      <c r="G81" s="145">
        <f t="shared" si="14"/>
        <v>0</v>
      </c>
      <c r="H81" s="168">
        <f>SUM(I81:J81)</f>
        <v>0</v>
      </c>
      <c r="I81" s="166">
        <v>0</v>
      </c>
      <c r="J81" s="145">
        <f t="shared" si="15"/>
        <v>0</v>
      </c>
      <c r="K81" s="168">
        <f t="shared" si="16"/>
        <v>0</v>
      </c>
      <c r="L81" s="166">
        <v>0</v>
      </c>
      <c r="M81" s="169">
        <v>0</v>
      </c>
      <c r="N81" s="170">
        <v>24</v>
      </c>
      <c r="O81" s="169">
        <v>24</v>
      </c>
      <c r="P81" s="166">
        <v>0</v>
      </c>
      <c r="Q81" s="170">
        <v>0</v>
      </c>
      <c r="R81" s="169">
        <v>0</v>
      </c>
      <c r="S81" s="169">
        <v>0</v>
      </c>
      <c r="T81" s="167">
        <v>0</v>
      </c>
      <c r="U81" s="145">
        <f t="shared" si="13"/>
        <v>0</v>
      </c>
      <c r="V81" s="141">
        <v>0</v>
      </c>
      <c r="W81" s="112">
        <v>0</v>
      </c>
    </row>
    <row r="82" spans="1:23" s="109" customFormat="1" ht="15" customHeight="1" thickBot="1" x14ac:dyDescent="0.3">
      <c r="A82" s="172" t="s">
        <v>201</v>
      </c>
      <c r="B82" s="173" t="s">
        <v>33</v>
      </c>
      <c r="C82" s="174">
        <f t="shared" si="9"/>
        <v>4637</v>
      </c>
      <c r="D82" s="175">
        <f t="shared" si="10"/>
        <v>943</v>
      </c>
      <c r="E82" s="176">
        <v>320</v>
      </c>
      <c r="F82" s="177">
        <v>623</v>
      </c>
      <c r="G82" s="178">
        <v>1716</v>
      </c>
      <c r="H82" s="179">
        <v>986</v>
      </c>
      <c r="I82" s="176">
        <v>730</v>
      </c>
      <c r="J82" s="178">
        <v>535</v>
      </c>
      <c r="K82" s="179">
        <v>535</v>
      </c>
      <c r="L82" s="176">
        <v>0</v>
      </c>
      <c r="M82" s="180">
        <v>0</v>
      </c>
      <c r="N82" s="181">
        <v>290</v>
      </c>
      <c r="O82" s="180">
        <v>290</v>
      </c>
      <c r="P82" s="176">
        <v>0</v>
      </c>
      <c r="Q82" s="181">
        <v>663</v>
      </c>
      <c r="R82" s="180">
        <v>153</v>
      </c>
      <c r="S82" s="180">
        <v>510</v>
      </c>
      <c r="T82" s="177">
        <v>0</v>
      </c>
      <c r="U82" s="178">
        <f t="shared" si="13"/>
        <v>490</v>
      </c>
      <c r="V82" s="182">
        <v>18</v>
      </c>
      <c r="W82" s="183">
        <v>472</v>
      </c>
    </row>
    <row r="83" spans="1:23" ht="15" customHeight="1" x14ac:dyDescent="0.2"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</row>
    <row r="84" spans="1:23" ht="15" customHeight="1" x14ac:dyDescent="0.2">
      <c r="A84" s="58" t="s">
        <v>37</v>
      </c>
      <c r="C84" s="184"/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</row>
    <row r="85" spans="1:23" ht="15" customHeight="1" x14ac:dyDescent="0.2">
      <c r="A85" s="59" t="s">
        <v>109</v>
      </c>
      <c r="C85" s="184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</row>
    <row r="86" spans="1:23" ht="15" customHeight="1" x14ac:dyDescent="0.2">
      <c r="A86" s="58" t="s">
        <v>210</v>
      </c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</row>
    <row r="87" spans="1:23" ht="15" customHeight="1" x14ac:dyDescent="0.2"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</row>
    <row r="88" spans="1:23" ht="15" customHeight="1" x14ac:dyDescent="0.2"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</row>
    <row r="89" spans="1:23" ht="15" customHeight="1" x14ac:dyDescent="0.2"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</row>
    <row r="90" spans="1:23" ht="15" customHeight="1" x14ac:dyDescent="0.2">
      <c r="C90" s="186"/>
      <c r="D90" s="186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</row>
    <row r="91" spans="1:23" ht="15" customHeight="1" x14ac:dyDescent="0.2">
      <c r="C91" s="186"/>
      <c r="D91" s="186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  <c r="V91" s="187"/>
      <c r="W91" s="187"/>
    </row>
    <row r="92" spans="1:23" ht="15" customHeight="1" x14ac:dyDescent="0.2">
      <c r="C92" s="186"/>
      <c r="D92" s="186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</row>
    <row r="93" spans="1:23" ht="15" customHeight="1" x14ac:dyDescent="0.2">
      <c r="C93" s="186"/>
      <c r="D93" s="186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</row>
    <row r="94" spans="1:23" ht="15" customHeight="1" x14ac:dyDescent="0.2">
      <c r="C94" s="186"/>
      <c r="D94" s="186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187"/>
      <c r="W94" s="187"/>
    </row>
    <row r="95" spans="1:23" ht="15" customHeight="1" x14ac:dyDescent="0.2">
      <c r="C95" s="186"/>
      <c r="D95" s="186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</row>
    <row r="96" spans="1:23" ht="15" customHeight="1" x14ac:dyDescent="0.2">
      <c r="C96" s="186"/>
      <c r="D96" s="186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</row>
    <row r="97" spans="3:23" ht="15" customHeight="1" x14ac:dyDescent="0.2">
      <c r="C97" s="186"/>
      <c r="D97" s="186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</row>
    <row r="98" spans="3:23" ht="15" customHeight="1" x14ac:dyDescent="0.2">
      <c r="C98" s="186"/>
      <c r="D98" s="186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</row>
    <row r="99" spans="3:23" ht="15" customHeight="1" x14ac:dyDescent="0.2">
      <c r="C99" s="186"/>
      <c r="D99" s="186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</row>
    <row r="100" spans="3:23" ht="15" customHeight="1" x14ac:dyDescent="0.2">
      <c r="C100" s="186"/>
      <c r="D100" s="186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</row>
    <row r="101" spans="3:23" ht="15" customHeight="1" x14ac:dyDescent="0.2">
      <c r="C101" s="186"/>
      <c r="D101" s="186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</row>
    <row r="102" spans="3:23" ht="15" customHeight="1" x14ac:dyDescent="0.2">
      <c r="C102" s="186"/>
      <c r="D102" s="186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</row>
    <row r="103" spans="3:23" ht="15" customHeight="1" x14ac:dyDescent="0.2">
      <c r="C103" s="186"/>
      <c r="D103" s="186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</row>
    <row r="104" spans="3:23" ht="15" customHeight="1" x14ac:dyDescent="0.2">
      <c r="C104" s="186"/>
      <c r="D104" s="186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</row>
    <row r="105" spans="3:23" ht="15" customHeight="1" x14ac:dyDescent="0.2">
      <c r="C105" s="186"/>
      <c r="D105" s="186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87"/>
      <c r="V105" s="187"/>
      <c r="W105" s="187"/>
    </row>
    <row r="106" spans="3:23" ht="15" customHeight="1" x14ac:dyDescent="0.2">
      <c r="C106" s="186"/>
      <c r="D106" s="186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</row>
    <row r="107" spans="3:23" ht="15" customHeight="1" x14ac:dyDescent="0.2">
      <c r="C107" s="186"/>
      <c r="D107" s="186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  <c r="W107" s="187"/>
    </row>
    <row r="108" spans="3:23" ht="15" customHeight="1" x14ac:dyDescent="0.2">
      <c r="C108" s="186"/>
      <c r="D108" s="186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7"/>
      <c r="T108" s="187"/>
      <c r="U108" s="187"/>
      <c r="V108" s="187"/>
      <c r="W108" s="187"/>
    </row>
    <row r="109" spans="3:23" ht="15" customHeight="1" x14ac:dyDescent="0.2">
      <c r="C109" s="186"/>
      <c r="D109" s="186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  <c r="R109" s="187"/>
      <c r="S109" s="187"/>
      <c r="T109" s="187"/>
      <c r="U109" s="187"/>
      <c r="V109" s="187"/>
      <c r="W109" s="187"/>
    </row>
    <row r="110" spans="3:23" ht="15" customHeight="1" x14ac:dyDescent="0.2">
      <c r="C110" s="186"/>
      <c r="D110" s="186"/>
      <c r="E110" s="187"/>
      <c r="F110" s="187"/>
      <c r="G110" s="187"/>
      <c r="H110" s="187"/>
      <c r="I110" s="187"/>
      <c r="J110" s="187"/>
      <c r="K110" s="187"/>
      <c r="L110" s="187"/>
      <c r="M110" s="187"/>
      <c r="N110" s="187"/>
      <c r="O110" s="187"/>
      <c r="P110" s="187"/>
      <c r="Q110" s="187"/>
      <c r="R110" s="187"/>
      <c r="S110" s="187"/>
      <c r="T110" s="187"/>
      <c r="U110" s="187"/>
      <c r="V110" s="187"/>
      <c r="W110" s="187"/>
    </row>
    <row r="111" spans="3:23" ht="15" customHeight="1" x14ac:dyDescent="0.2">
      <c r="C111" s="186"/>
      <c r="D111" s="186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  <c r="S111" s="187"/>
      <c r="T111" s="187"/>
      <c r="U111" s="187"/>
      <c r="V111" s="187"/>
      <c r="W111" s="187"/>
    </row>
    <row r="112" spans="3:23" ht="15" customHeight="1" x14ac:dyDescent="0.2">
      <c r="C112" s="186"/>
      <c r="D112" s="186"/>
      <c r="E112" s="187"/>
      <c r="F112" s="187"/>
      <c r="G112" s="187"/>
      <c r="H112" s="187"/>
      <c r="I112" s="187"/>
      <c r="J112" s="187"/>
      <c r="K112" s="187"/>
      <c r="L112" s="187"/>
      <c r="M112" s="187"/>
      <c r="N112" s="187"/>
      <c r="O112" s="187"/>
      <c r="P112" s="187"/>
      <c r="Q112" s="187"/>
      <c r="R112" s="187"/>
      <c r="S112" s="187"/>
      <c r="T112" s="187"/>
      <c r="U112" s="187"/>
      <c r="V112" s="187"/>
      <c r="W112" s="187"/>
    </row>
    <row r="113" spans="3:23" ht="15" customHeight="1" x14ac:dyDescent="0.2">
      <c r="C113" s="186"/>
      <c r="D113" s="186"/>
      <c r="E113" s="187"/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187"/>
      <c r="T113" s="187"/>
      <c r="U113" s="187"/>
      <c r="V113" s="187"/>
      <c r="W113" s="187"/>
    </row>
    <row r="114" spans="3:23" ht="15" customHeight="1" x14ac:dyDescent="0.2">
      <c r="C114" s="186"/>
      <c r="D114" s="186"/>
      <c r="E114" s="187"/>
      <c r="F114" s="187"/>
      <c r="G114" s="187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  <c r="S114" s="187"/>
      <c r="T114" s="187"/>
      <c r="U114" s="187"/>
      <c r="V114" s="187"/>
      <c r="W114" s="187"/>
    </row>
    <row r="115" spans="3:23" ht="15" customHeight="1" x14ac:dyDescent="0.2">
      <c r="C115" s="186"/>
      <c r="D115" s="186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  <c r="T115" s="187"/>
      <c r="U115" s="187"/>
      <c r="V115" s="187"/>
      <c r="W115" s="187"/>
    </row>
    <row r="116" spans="3:23" ht="15" customHeight="1" x14ac:dyDescent="0.2">
      <c r="C116" s="186"/>
      <c r="D116" s="186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  <c r="T116" s="187"/>
      <c r="U116" s="187"/>
      <c r="V116" s="187"/>
      <c r="W116" s="187"/>
    </row>
    <row r="117" spans="3:23" ht="15" customHeight="1" x14ac:dyDescent="0.2">
      <c r="C117" s="186"/>
      <c r="D117" s="186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7"/>
    </row>
    <row r="118" spans="3:23" ht="15" customHeight="1" x14ac:dyDescent="0.2">
      <c r="C118" s="186"/>
      <c r="D118" s="186"/>
      <c r="E118" s="187"/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87"/>
    </row>
    <row r="119" spans="3:23" ht="15" customHeight="1" x14ac:dyDescent="0.2">
      <c r="C119" s="186"/>
      <c r="D119" s="186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187"/>
      <c r="V119" s="187"/>
      <c r="W119" s="187"/>
    </row>
    <row r="120" spans="3:23" ht="15" customHeight="1" x14ac:dyDescent="0.2">
      <c r="C120" s="186"/>
      <c r="D120" s="186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7"/>
      <c r="V120" s="187"/>
      <c r="W120" s="187"/>
    </row>
    <row r="121" spans="3:23" ht="15" customHeight="1" x14ac:dyDescent="0.2">
      <c r="C121" s="186"/>
      <c r="D121" s="186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  <c r="V121" s="187"/>
      <c r="W121" s="187"/>
    </row>
    <row r="122" spans="3:23" ht="15" customHeight="1" x14ac:dyDescent="0.2">
      <c r="C122" s="186"/>
      <c r="D122" s="186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7"/>
      <c r="V122" s="187"/>
      <c r="W122" s="187"/>
    </row>
    <row r="123" spans="3:23" ht="15" customHeight="1" x14ac:dyDescent="0.2">
      <c r="C123" s="186"/>
      <c r="D123" s="186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187"/>
      <c r="V123" s="187"/>
      <c r="W123" s="187"/>
    </row>
    <row r="124" spans="3:23" ht="15" customHeight="1" x14ac:dyDescent="0.2">
      <c r="C124" s="186"/>
      <c r="D124" s="186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7"/>
      <c r="U124" s="187"/>
      <c r="V124" s="187"/>
      <c r="W124" s="187"/>
    </row>
    <row r="125" spans="3:23" ht="15" customHeight="1" x14ac:dyDescent="0.2">
      <c r="C125" s="186"/>
      <c r="D125" s="186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  <c r="V125" s="187"/>
      <c r="W125" s="187"/>
    </row>
    <row r="126" spans="3:23" ht="15" customHeight="1" x14ac:dyDescent="0.2">
      <c r="C126" s="186"/>
      <c r="D126" s="186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</row>
    <row r="127" spans="3:23" ht="15" customHeight="1" x14ac:dyDescent="0.2">
      <c r="C127" s="186"/>
      <c r="D127" s="186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</row>
    <row r="128" spans="3:23" ht="15" customHeight="1" x14ac:dyDescent="0.2">
      <c r="C128" s="186"/>
      <c r="D128" s="186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7"/>
      <c r="U128" s="187"/>
      <c r="V128" s="187"/>
      <c r="W128" s="187"/>
    </row>
    <row r="129" spans="3:23" ht="15" customHeight="1" x14ac:dyDescent="0.2">
      <c r="C129" s="186"/>
      <c r="D129" s="186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  <c r="T129" s="187"/>
      <c r="U129" s="187"/>
      <c r="V129" s="187"/>
      <c r="W129" s="187"/>
    </row>
    <row r="130" spans="3:23" ht="15" customHeight="1" x14ac:dyDescent="0.2">
      <c r="C130" s="186"/>
      <c r="D130" s="186"/>
      <c r="E130" s="187"/>
      <c r="F130" s="187"/>
      <c r="G130" s="187"/>
      <c r="H130" s="187"/>
      <c r="I130" s="187"/>
      <c r="J130" s="187"/>
      <c r="K130" s="187"/>
      <c r="L130" s="187"/>
      <c r="M130" s="187"/>
      <c r="N130" s="187"/>
      <c r="O130" s="187"/>
      <c r="P130" s="187"/>
      <c r="Q130" s="187"/>
      <c r="R130" s="187"/>
      <c r="S130" s="187"/>
      <c r="T130" s="187"/>
      <c r="U130" s="187"/>
      <c r="V130" s="187"/>
      <c r="W130" s="187"/>
    </row>
    <row r="131" spans="3:23" ht="15" customHeight="1" x14ac:dyDescent="0.2">
      <c r="C131" s="186"/>
      <c r="D131" s="186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  <c r="T131" s="187"/>
      <c r="U131" s="187"/>
      <c r="V131" s="187"/>
      <c r="W131" s="187"/>
    </row>
    <row r="132" spans="3:23" ht="15" customHeight="1" x14ac:dyDescent="0.2">
      <c r="C132" s="186"/>
      <c r="D132" s="186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</row>
    <row r="133" spans="3:23" ht="15" customHeight="1" x14ac:dyDescent="0.2">
      <c r="C133" s="186"/>
      <c r="D133" s="186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</row>
    <row r="134" spans="3:23" ht="15" customHeight="1" x14ac:dyDescent="0.2">
      <c r="C134" s="186"/>
      <c r="D134" s="186"/>
      <c r="E134" s="187"/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</row>
    <row r="135" spans="3:23" ht="15" customHeight="1" x14ac:dyDescent="0.2">
      <c r="C135" s="186"/>
      <c r="D135" s="186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  <c r="V135" s="187"/>
      <c r="W135" s="187"/>
    </row>
    <row r="136" spans="3:23" ht="15" customHeight="1" x14ac:dyDescent="0.2">
      <c r="C136" s="186"/>
      <c r="D136" s="186"/>
      <c r="E136" s="187"/>
      <c r="F136" s="187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</row>
    <row r="137" spans="3:23" ht="15" customHeight="1" x14ac:dyDescent="0.2">
      <c r="C137" s="186"/>
      <c r="D137" s="186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  <c r="V137" s="187"/>
      <c r="W137" s="187"/>
    </row>
    <row r="138" spans="3:23" ht="15" customHeight="1" x14ac:dyDescent="0.2">
      <c r="C138" s="186"/>
      <c r="D138" s="186"/>
      <c r="E138" s="187"/>
      <c r="F138" s="187"/>
      <c r="G138" s="187"/>
      <c r="H138" s="187"/>
      <c r="I138" s="187"/>
      <c r="J138" s="187"/>
      <c r="K138" s="187"/>
      <c r="L138" s="187"/>
      <c r="M138" s="187"/>
      <c r="N138" s="187"/>
      <c r="O138" s="187"/>
      <c r="P138" s="187"/>
      <c r="Q138" s="187"/>
      <c r="R138" s="187"/>
      <c r="S138" s="187"/>
      <c r="T138" s="187"/>
      <c r="U138" s="187"/>
      <c r="V138" s="187"/>
      <c r="W138" s="187"/>
    </row>
    <row r="139" spans="3:23" ht="15" customHeight="1" x14ac:dyDescent="0.2">
      <c r="C139" s="186"/>
      <c r="D139" s="186"/>
      <c r="E139" s="187"/>
      <c r="F139" s="187"/>
      <c r="G139" s="187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187"/>
      <c r="S139" s="187"/>
      <c r="T139" s="187"/>
      <c r="U139" s="187"/>
      <c r="V139" s="187"/>
      <c r="W139" s="187"/>
    </row>
    <row r="140" spans="3:23" ht="15" customHeight="1" x14ac:dyDescent="0.2">
      <c r="C140" s="186"/>
      <c r="D140" s="186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  <c r="V140" s="187"/>
      <c r="W140" s="187"/>
    </row>
    <row r="141" spans="3:23" ht="15" customHeight="1" x14ac:dyDescent="0.2">
      <c r="C141" s="186"/>
      <c r="D141" s="186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187"/>
      <c r="V141" s="187"/>
      <c r="W141" s="187"/>
    </row>
    <row r="142" spans="3:23" ht="15" customHeight="1" x14ac:dyDescent="0.2">
      <c r="C142" s="186"/>
      <c r="D142" s="186"/>
      <c r="E142" s="187"/>
      <c r="F142" s="187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  <c r="V142" s="187"/>
      <c r="W142" s="187"/>
    </row>
    <row r="143" spans="3:23" ht="15" customHeight="1" x14ac:dyDescent="0.2">
      <c r="C143" s="186"/>
      <c r="D143" s="186"/>
      <c r="E143" s="187"/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187"/>
      <c r="Q143" s="187"/>
      <c r="R143" s="187"/>
      <c r="S143" s="187"/>
      <c r="T143" s="187"/>
      <c r="U143" s="187"/>
      <c r="V143" s="187"/>
      <c r="W143" s="187"/>
    </row>
    <row r="144" spans="3:23" ht="15" customHeight="1" x14ac:dyDescent="0.2">
      <c r="C144" s="186"/>
      <c r="D144" s="186"/>
      <c r="E144" s="187"/>
      <c r="F144" s="187"/>
      <c r="G144" s="187"/>
      <c r="H144" s="187"/>
      <c r="I144" s="187"/>
      <c r="J144" s="187"/>
      <c r="K144" s="187"/>
      <c r="L144" s="187"/>
      <c r="M144" s="187"/>
      <c r="N144" s="187"/>
      <c r="O144" s="187"/>
      <c r="P144" s="187"/>
      <c r="Q144" s="187"/>
      <c r="R144" s="187"/>
      <c r="S144" s="187"/>
      <c r="T144" s="187"/>
      <c r="U144" s="187"/>
      <c r="V144" s="187"/>
      <c r="W144" s="187"/>
    </row>
    <row r="145" spans="3:23" ht="15" customHeight="1" x14ac:dyDescent="0.2">
      <c r="C145" s="186"/>
      <c r="D145" s="186"/>
      <c r="E145" s="187"/>
      <c r="F145" s="187"/>
      <c r="G145" s="187"/>
      <c r="H145" s="187"/>
      <c r="I145" s="187"/>
      <c r="J145" s="187"/>
      <c r="K145" s="187"/>
      <c r="L145" s="187"/>
      <c r="M145" s="187"/>
      <c r="N145" s="187"/>
      <c r="O145" s="187"/>
      <c r="P145" s="187"/>
      <c r="Q145" s="187"/>
      <c r="R145" s="187"/>
      <c r="S145" s="187"/>
      <c r="T145" s="187"/>
      <c r="U145" s="187"/>
      <c r="V145" s="187"/>
      <c r="W145" s="187"/>
    </row>
    <row r="146" spans="3:23" ht="15" customHeight="1" x14ac:dyDescent="0.2">
      <c r="C146" s="186"/>
      <c r="D146" s="186"/>
      <c r="E146" s="187"/>
      <c r="F146" s="187"/>
      <c r="G146" s="187"/>
      <c r="H146" s="187"/>
      <c r="I146" s="187"/>
      <c r="J146" s="187"/>
      <c r="K146" s="187"/>
      <c r="L146" s="187"/>
      <c r="M146" s="187"/>
      <c r="N146" s="187"/>
      <c r="O146" s="187"/>
      <c r="P146" s="187"/>
      <c r="Q146" s="187"/>
      <c r="R146" s="187"/>
      <c r="S146" s="187"/>
      <c r="T146" s="187"/>
      <c r="U146" s="187"/>
      <c r="V146" s="187"/>
      <c r="W146" s="187"/>
    </row>
    <row r="147" spans="3:23" ht="15" customHeight="1" x14ac:dyDescent="0.2">
      <c r="C147" s="186"/>
      <c r="D147" s="186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187"/>
      <c r="U147" s="187"/>
      <c r="V147" s="187"/>
      <c r="W147" s="187"/>
    </row>
    <row r="148" spans="3:23" ht="15" customHeight="1" x14ac:dyDescent="0.2">
      <c r="C148" s="186"/>
      <c r="D148" s="186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</row>
    <row r="149" spans="3:23" ht="15" customHeight="1" x14ac:dyDescent="0.2">
      <c r="C149" s="186"/>
      <c r="D149" s="186"/>
      <c r="E149" s="187"/>
      <c r="F149" s="187"/>
      <c r="G149" s="187"/>
      <c r="H149" s="187"/>
      <c r="I149" s="187"/>
      <c r="J149" s="187"/>
      <c r="K149" s="187"/>
      <c r="L149" s="187"/>
      <c r="M149" s="187"/>
      <c r="N149" s="187"/>
      <c r="O149" s="187"/>
      <c r="P149" s="187"/>
      <c r="Q149" s="187"/>
      <c r="R149" s="187"/>
      <c r="S149" s="187"/>
      <c r="T149" s="187"/>
      <c r="U149" s="187"/>
      <c r="V149" s="187"/>
      <c r="W149" s="187"/>
    </row>
    <row r="150" spans="3:23" ht="15" customHeight="1" x14ac:dyDescent="0.2">
      <c r="C150" s="186"/>
      <c r="D150" s="186"/>
      <c r="E150" s="187"/>
      <c r="F150" s="187"/>
      <c r="G150" s="187"/>
      <c r="H150" s="187"/>
      <c r="I150" s="187"/>
      <c r="J150" s="187"/>
      <c r="K150" s="187"/>
      <c r="L150" s="187"/>
      <c r="M150" s="187"/>
      <c r="N150" s="187"/>
      <c r="O150" s="187"/>
      <c r="P150" s="187"/>
      <c r="Q150" s="187"/>
      <c r="R150" s="187"/>
      <c r="S150" s="187"/>
      <c r="T150" s="187"/>
      <c r="U150" s="187"/>
      <c r="V150" s="187"/>
      <c r="W150" s="187"/>
    </row>
    <row r="151" spans="3:23" ht="15" customHeight="1" x14ac:dyDescent="0.2">
      <c r="C151" s="186"/>
      <c r="D151" s="186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187"/>
      <c r="Q151" s="187"/>
      <c r="R151" s="187"/>
      <c r="S151" s="187"/>
      <c r="T151" s="187"/>
      <c r="U151" s="187"/>
      <c r="V151" s="187"/>
      <c r="W151" s="187"/>
    </row>
    <row r="152" spans="3:23" ht="15" customHeight="1" x14ac:dyDescent="0.2">
      <c r="C152" s="186"/>
      <c r="D152" s="186"/>
      <c r="E152" s="187"/>
      <c r="F152" s="187"/>
      <c r="G152" s="187"/>
      <c r="H152" s="187"/>
      <c r="I152" s="187"/>
      <c r="J152" s="187"/>
      <c r="K152" s="187"/>
      <c r="L152" s="187"/>
      <c r="M152" s="187"/>
      <c r="N152" s="187"/>
      <c r="O152" s="187"/>
      <c r="P152" s="187"/>
      <c r="Q152" s="187"/>
      <c r="R152" s="187"/>
      <c r="S152" s="187"/>
      <c r="T152" s="187"/>
      <c r="U152" s="187"/>
      <c r="V152" s="187"/>
      <c r="W152" s="187"/>
    </row>
    <row r="153" spans="3:23" ht="15" customHeight="1" x14ac:dyDescent="0.2">
      <c r="C153" s="186"/>
      <c r="D153" s="186"/>
      <c r="E153" s="187"/>
      <c r="F153" s="187"/>
      <c r="G153" s="187"/>
      <c r="H153" s="187"/>
      <c r="I153" s="187"/>
      <c r="J153" s="187"/>
      <c r="K153" s="187"/>
      <c r="L153" s="187"/>
      <c r="M153" s="187"/>
      <c r="N153" s="187"/>
      <c r="O153" s="187"/>
      <c r="P153" s="187"/>
      <c r="Q153" s="187"/>
      <c r="R153" s="187"/>
      <c r="S153" s="187"/>
      <c r="T153" s="187"/>
      <c r="U153" s="187"/>
      <c r="V153" s="187"/>
      <c r="W153" s="187"/>
    </row>
    <row r="154" spans="3:23" ht="15" customHeight="1" x14ac:dyDescent="0.2">
      <c r="C154" s="186"/>
      <c r="D154" s="186"/>
      <c r="E154" s="187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  <c r="T154" s="187"/>
      <c r="U154" s="187"/>
      <c r="V154" s="187"/>
      <c r="W154" s="187"/>
    </row>
    <row r="155" spans="3:23" ht="15" customHeight="1" x14ac:dyDescent="0.2">
      <c r="C155" s="186"/>
      <c r="D155" s="186"/>
      <c r="E155" s="187"/>
      <c r="F155" s="187"/>
      <c r="G155" s="187"/>
      <c r="H155" s="187"/>
      <c r="I155" s="187"/>
      <c r="J155" s="187"/>
      <c r="K155" s="187"/>
      <c r="L155" s="187"/>
      <c r="M155" s="187"/>
      <c r="N155" s="187"/>
      <c r="O155" s="187"/>
      <c r="P155" s="187"/>
      <c r="Q155" s="187"/>
      <c r="R155" s="187"/>
      <c r="S155" s="187"/>
      <c r="T155" s="187"/>
      <c r="U155" s="187"/>
      <c r="V155" s="187"/>
      <c r="W155" s="187"/>
    </row>
    <row r="156" spans="3:23" ht="15" customHeight="1" x14ac:dyDescent="0.2">
      <c r="C156" s="186"/>
      <c r="D156" s="186"/>
      <c r="E156" s="187"/>
      <c r="F156" s="187"/>
      <c r="G156" s="187"/>
      <c r="H156" s="187"/>
      <c r="I156" s="187"/>
      <c r="J156" s="187"/>
      <c r="K156" s="187"/>
      <c r="L156" s="187"/>
      <c r="M156" s="187"/>
      <c r="N156" s="187"/>
      <c r="O156" s="187"/>
      <c r="P156" s="187"/>
      <c r="Q156" s="187"/>
      <c r="R156" s="187"/>
      <c r="S156" s="187"/>
      <c r="T156" s="187"/>
      <c r="U156" s="187"/>
      <c r="V156" s="187"/>
      <c r="W156" s="187"/>
    </row>
    <row r="157" spans="3:23" ht="15" customHeight="1" x14ac:dyDescent="0.2">
      <c r="C157" s="186"/>
      <c r="D157" s="186"/>
      <c r="E157" s="187"/>
      <c r="F157" s="187"/>
      <c r="G157" s="187"/>
      <c r="H157" s="187"/>
      <c r="I157" s="187"/>
      <c r="J157" s="187"/>
      <c r="K157" s="187"/>
      <c r="L157" s="187"/>
      <c r="M157" s="187"/>
      <c r="N157" s="187"/>
      <c r="O157" s="187"/>
      <c r="P157" s="187"/>
      <c r="Q157" s="187"/>
      <c r="R157" s="187"/>
      <c r="S157" s="187"/>
      <c r="T157" s="187"/>
      <c r="U157" s="187"/>
      <c r="V157" s="187"/>
      <c r="W157" s="187"/>
    </row>
    <row r="158" spans="3:23" ht="15" customHeight="1" x14ac:dyDescent="0.2">
      <c r="C158" s="186"/>
      <c r="D158" s="186"/>
      <c r="E158" s="187"/>
      <c r="F158" s="187"/>
      <c r="G158" s="187"/>
      <c r="H158" s="187"/>
      <c r="I158" s="187"/>
      <c r="J158" s="187"/>
      <c r="K158" s="187"/>
      <c r="L158" s="187"/>
      <c r="M158" s="187"/>
      <c r="N158" s="187"/>
      <c r="O158" s="187"/>
      <c r="P158" s="187"/>
      <c r="Q158" s="187"/>
      <c r="R158" s="187"/>
      <c r="S158" s="187"/>
      <c r="T158" s="187"/>
      <c r="U158" s="187"/>
      <c r="V158" s="187"/>
      <c r="W158" s="187"/>
    </row>
    <row r="159" spans="3:23" ht="15" customHeight="1" x14ac:dyDescent="0.2">
      <c r="C159" s="186"/>
      <c r="D159" s="186"/>
      <c r="E159" s="187"/>
      <c r="F159" s="187"/>
      <c r="G159" s="187"/>
      <c r="H159" s="187"/>
      <c r="I159" s="187"/>
      <c r="J159" s="187"/>
      <c r="K159" s="187"/>
      <c r="L159" s="187"/>
      <c r="M159" s="187"/>
      <c r="N159" s="187"/>
      <c r="O159" s="187"/>
      <c r="P159" s="187"/>
      <c r="Q159" s="187"/>
      <c r="R159" s="187"/>
      <c r="S159" s="187"/>
      <c r="T159" s="187"/>
      <c r="U159" s="187"/>
      <c r="V159" s="187"/>
      <c r="W159" s="187"/>
    </row>
    <row r="160" spans="3:23" ht="15" customHeight="1" x14ac:dyDescent="0.2">
      <c r="C160" s="186"/>
      <c r="D160" s="186"/>
      <c r="E160" s="187"/>
      <c r="F160" s="187"/>
      <c r="G160" s="187"/>
      <c r="H160" s="187"/>
      <c r="I160" s="187"/>
      <c r="J160" s="187"/>
      <c r="K160" s="187"/>
      <c r="L160" s="187"/>
      <c r="M160" s="187"/>
      <c r="N160" s="187"/>
      <c r="O160" s="187"/>
      <c r="P160" s="187"/>
      <c r="Q160" s="187"/>
      <c r="R160" s="187"/>
      <c r="S160" s="187"/>
      <c r="T160" s="187"/>
      <c r="U160" s="187"/>
      <c r="V160" s="187"/>
      <c r="W160" s="187"/>
    </row>
    <row r="161" spans="3:23" ht="15" customHeight="1" x14ac:dyDescent="0.2">
      <c r="C161" s="186"/>
      <c r="D161" s="186"/>
      <c r="E161" s="187"/>
      <c r="F161" s="187"/>
      <c r="G161" s="187"/>
      <c r="H161" s="187"/>
      <c r="I161" s="187"/>
      <c r="J161" s="187"/>
      <c r="K161" s="187"/>
      <c r="L161" s="187"/>
      <c r="M161" s="187"/>
      <c r="N161" s="187"/>
      <c r="O161" s="187"/>
      <c r="P161" s="187"/>
      <c r="Q161" s="187"/>
      <c r="R161" s="187"/>
      <c r="S161" s="187"/>
      <c r="T161" s="187"/>
      <c r="U161" s="187"/>
      <c r="V161" s="187"/>
      <c r="W161" s="187"/>
    </row>
    <row r="162" spans="3:23" ht="15" customHeight="1" x14ac:dyDescent="0.2">
      <c r="C162" s="186"/>
      <c r="D162" s="186"/>
      <c r="E162" s="187"/>
      <c r="F162" s="187"/>
      <c r="G162" s="187"/>
      <c r="H162" s="187"/>
      <c r="I162" s="187"/>
      <c r="J162" s="187"/>
      <c r="K162" s="187"/>
      <c r="L162" s="187"/>
      <c r="M162" s="187"/>
      <c r="N162" s="187"/>
      <c r="O162" s="187"/>
      <c r="P162" s="187"/>
      <c r="Q162" s="187"/>
      <c r="R162" s="187"/>
      <c r="S162" s="187"/>
      <c r="T162" s="187"/>
      <c r="U162" s="187"/>
      <c r="V162" s="187"/>
      <c r="W162" s="187"/>
    </row>
    <row r="163" spans="3:23" ht="15" customHeight="1" x14ac:dyDescent="0.2">
      <c r="C163" s="186"/>
      <c r="D163" s="186"/>
      <c r="E163" s="187"/>
      <c r="F163" s="187"/>
      <c r="G163" s="187"/>
      <c r="H163" s="187"/>
      <c r="I163" s="187"/>
      <c r="J163" s="187"/>
      <c r="K163" s="187"/>
      <c r="L163" s="187"/>
      <c r="M163" s="187"/>
      <c r="N163" s="187"/>
      <c r="O163" s="187"/>
      <c r="P163" s="187"/>
      <c r="Q163" s="187"/>
      <c r="R163" s="187"/>
      <c r="S163" s="187"/>
      <c r="T163" s="187"/>
      <c r="U163" s="187"/>
      <c r="V163" s="187"/>
      <c r="W163" s="187"/>
    </row>
    <row r="164" spans="3:23" ht="15" customHeight="1" x14ac:dyDescent="0.2">
      <c r="C164" s="186"/>
      <c r="D164" s="186"/>
      <c r="E164" s="187"/>
      <c r="F164" s="187"/>
      <c r="G164" s="187"/>
      <c r="H164" s="187"/>
      <c r="I164" s="187"/>
      <c r="J164" s="187"/>
      <c r="K164" s="187"/>
      <c r="L164" s="187"/>
      <c r="M164" s="187"/>
      <c r="N164" s="187"/>
      <c r="O164" s="187"/>
      <c r="P164" s="187"/>
      <c r="Q164" s="187"/>
      <c r="R164" s="187"/>
      <c r="S164" s="187"/>
      <c r="T164" s="187"/>
      <c r="U164" s="187"/>
      <c r="V164" s="187"/>
      <c r="W164" s="187"/>
    </row>
    <row r="165" spans="3:23" ht="15" customHeight="1" x14ac:dyDescent="0.2">
      <c r="C165" s="186"/>
      <c r="D165" s="186"/>
      <c r="E165" s="187"/>
      <c r="F165" s="187"/>
      <c r="G165" s="187"/>
      <c r="H165" s="187"/>
      <c r="I165" s="187"/>
      <c r="J165" s="187"/>
      <c r="K165" s="187"/>
      <c r="L165" s="187"/>
      <c r="M165" s="187"/>
      <c r="N165" s="187"/>
      <c r="O165" s="187"/>
      <c r="P165" s="187"/>
      <c r="Q165" s="187"/>
      <c r="R165" s="187"/>
      <c r="S165" s="187"/>
      <c r="T165" s="187"/>
      <c r="U165" s="187"/>
      <c r="V165" s="187"/>
      <c r="W165" s="187"/>
    </row>
    <row r="166" spans="3:23" ht="15" customHeight="1" x14ac:dyDescent="0.2">
      <c r="C166" s="186"/>
      <c r="D166" s="186"/>
      <c r="E166" s="187"/>
      <c r="F166" s="187"/>
      <c r="G166" s="187"/>
      <c r="H166" s="187"/>
      <c r="I166" s="187"/>
      <c r="J166" s="187"/>
      <c r="K166" s="187"/>
      <c r="L166" s="187"/>
      <c r="M166" s="187"/>
      <c r="N166" s="187"/>
      <c r="O166" s="187"/>
      <c r="P166" s="187"/>
      <c r="Q166" s="187"/>
      <c r="R166" s="187"/>
      <c r="S166" s="187"/>
      <c r="T166" s="187"/>
      <c r="U166" s="187"/>
      <c r="V166" s="187"/>
      <c r="W166" s="187"/>
    </row>
    <row r="167" spans="3:23" ht="15" customHeight="1" x14ac:dyDescent="0.2">
      <c r="C167" s="186"/>
      <c r="D167" s="186"/>
      <c r="E167" s="187"/>
      <c r="F167" s="187"/>
      <c r="G167" s="187"/>
      <c r="H167" s="187"/>
      <c r="I167" s="187"/>
      <c r="J167" s="187"/>
      <c r="K167" s="187"/>
      <c r="L167" s="187"/>
      <c r="M167" s="187"/>
      <c r="N167" s="187"/>
      <c r="O167" s="187"/>
      <c r="P167" s="187"/>
      <c r="Q167" s="187"/>
      <c r="R167" s="187"/>
      <c r="S167" s="187"/>
      <c r="T167" s="187"/>
      <c r="U167" s="187"/>
      <c r="V167" s="187"/>
      <c r="W167" s="187"/>
    </row>
    <row r="168" spans="3:23" ht="15" customHeight="1" x14ac:dyDescent="0.2">
      <c r="C168" s="186"/>
      <c r="D168" s="186"/>
      <c r="E168" s="187"/>
      <c r="F168" s="187"/>
      <c r="G168" s="187"/>
      <c r="H168" s="187"/>
      <c r="I168" s="187"/>
      <c r="J168" s="187"/>
      <c r="K168" s="187"/>
      <c r="L168" s="187"/>
      <c r="M168" s="187"/>
      <c r="N168" s="187"/>
      <c r="O168" s="187"/>
      <c r="P168" s="187"/>
      <c r="Q168" s="187"/>
      <c r="R168" s="187"/>
      <c r="S168" s="187"/>
      <c r="T168" s="187"/>
      <c r="U168" s="187"/>
      <c r="V168" s="187"/>
      <c r="W168" s="187"/>
    </row>
    <row r="169" spans="3:23" ht="15" customHeight="1" x14ac:dyDescent="0.2">
      <c r="C169" s="186"/>
      <c r="D169" s="186"/>
      <c r="E169" s="187"/>
      <c r="F169" s="187"/>
      <c r="G169" s="187"/>
      <c r="H169" s="187"/>
      <c r="I169" s="187"/>
      <c r="J169" s="187"/>
      <c r="K169" s="187"/>
      <c r="L169" s="187"/>
      <c r="M169" s="187"/>
      <c r="N169" s="187"/>
      <c r="O169" s="187"/>
      <c r="P169" s="187"/>
      <c r="Q169" s="187"/>
      <c r="R169" s="187"/>
      <c r="S169" s="187"/>
      <c r="T169" s="187"/>
      <c r="U169" s="187"/>
      <c r="V169" s="187"/>
      <c r="W169" s="187"/>
    </row>
    <row r="170" spans="3:23" ht="15" customHeight="1" x14ac:dyDescent="0.2">
      <c r="C170" s="186"/>
      <c r="D170" s="186"/>
      <c r="E170" s="187"/>
      <c r="F170" s="187"/>
      <c r="G170" s="187"/>
      <c r="H170" s="187"/>
      <c r="I170" s="187"/>
      <c r="J170" s="187"/>
      <c r="K170" s="187"/>
      <c r="L170" s="187"/>
      <c r="M170" s="187"/>
      <c r="N170" s="187"/>
      <c r="O170" s="187"/>
      <c r="P170" s="187"/>
      <c r="Q170" s="187"/>
      <c r="R170" s="187"/>
      <c r="S170" s="187"/>
      <c r="T170" s="187"/>
      <c r="U170" s="187"/>
      <c r="V170" s="187"/>
      <c r="W170" s="187"/>
    </row>
    <row r="171" spans="3:23" ht="15" customHeight="1" x14ac:dyDescent="0.2">
      <c r="C171" s="186"/>
      <c r="D171" s="186"/>
      <c r="E171" s="187"/>
      <c r="F171" s="187"/>
      <c r="G171" s="187"/>
      <c r="H171" s="187"/>
      <c r="I171" s="187"/>
      <c r="J171" s="187"/>
      <c r="K171" s="187"/>
      <c r="L171" s="187"/>
      <c r="M171" s="187"/>
      <c r="N171" s="187"/>
      <c r="O171" s="187"/>
      <c r="P171" s="187"/>
      <c r="Q171" s="187"/>
      <c r="R171" s="187"/>
      <c r="S171" s="187"/>
      <c r="T171" s="187"/>
      <c r="U171" s="187"/>
      <c r="V171" s="187"/>
      <c r="W171" s="187"/>
    </row>
    <row r="172" spans="3:23" ht="15" customHeight="1" x14ac:dyDescent="0.2">
      <c r="C172" s="186"/>
      <c r="D172" s="186"/>
      <c r="E172" s="187"/>
      <c r="F172" s="187"/>
      <c r="G172" s="187"/>
      <c r="H172" s="187"/>
      <c r="I172" s="187"/>
      <c r="J172" s="187"/>
      <c r="K172" s="187"/>
      <c r="L172" s="187"/>
      <c r="M172" s="187"/>
      <c r="N172" s="187"/>
      <c r="O172" s="187"/>
      <c r="P172" s="187"/>
      <c r="Q172" s="187"/>
      <c r="R172" s="187"/>
      <c r="S172" s="187"/>
      <c r="T172" s="187"/>
      <c r="U172" s="187"/>
      <c r="V172" s="187"/>
      <c r="W172" s="187"/>
    </row>
    <row r="173" spans="3:23" ht="15" customHeight="1" x14ac:dyDescent="0.2">
      <c r="C173" s="186"/>
      <c r="D173" s="186"/>
      <c r="E173" s="187"/>
      <c r="F173" s="187"/>
      <c r="G173" s="187"/>
      <c r="H173" s="187"/>
      <c r="I173" s="187"/>
      <c r="J173" s="187"/>
      <c r="K173" s="187"/>
      <c r="L173" s="187"/>
      <c r="M173" s="187"/>
      <c r="N173" s="187"/>
      <c r="O173" s="187"/>
      <c r="P173" s="187"/>
      <c r="Q173" s="187"/>
      <c r="R173" s="187"/>
      <c r="S173" s="187"/>
      <c r="T173" s="187"/>
      <c r="U173" s="187"/>
      <c r="V173" s="187"/>
      <c r="W173" s="187"/>
    </row>
    <row r="174" spans="3:23" ht="15" customHeight="1" x14ac:dyDescent="0.2">
      <c r="C174" s="186"/>
      <c r="D174" s="186"/>
      <c r="E174" s="187"/>
      <c r="F174" s="187"/>
      <c r="G174" s="187"/>
      <c r="H174" s="187"/>
      <c r="I174" s="187"/>
      <c r="J174" s="187"/>
      <c r="K174" s="187"/>
      <c r="L174" s="187"/>
      <c r="M174" s="187"/>
      <c r="N174" s="187"/>
      <c r="O174" s="187"/>
      <c r="P174" s="187"/>
      <c r="Q174" s="187"/>
      <c r="R174" s="187"/>
      <c r="S174" s="187"/>
      <c r="T174" s="187"/>
      <c r="U174" s="187"/>
      <c r="V174" s="187"/>
      <c r="W174" s="187"/>
    </row>
    <row r="175" spans="3:23" ht="15" customHeight="1" x14ac:dyDescent="0.2">
      <c r="C175" s="186"/>
      <c r="D175" s="186"/>
      <c r="E175" s="187"/>
      <c r="F175" s="187"/>
      <c r="G175" s="187"/>
      <c r="H175" s="187"/>
      <c r="I175" s="187"/>
      <c r="J175" s="187"/>
      <c r="K175" s="187"/>
      <c r="L175" s="187"/>
      <c r="M175" s="187"/>
      <c r="N175" s="187"/>
      <c r="O175" s="187"/>
      <c r="P175" s="187"/>
      <c r="Q175" s="187"/>
      <c r="R175" s="187"/>
      <c r="S175" s="187"/>
      <c r="T175" s="187"/>
      <c r="U175" s="187"/>
      <c r="V175" s="187"/>
      <c r="W175" s="187"/>
    </row>
    <row r="176" spans="3:23" ht="15" customHeight="1" x14ac:dyDescent="0.2">
      <c r="C176" s="186"/>
      <c r="D176" s="186"/>
      <c r="E176" s="187"/>
      <c r="F176" s="187"/>
      <c r="G176" s="187"/>
      <c r="H176" s="187"/>
      <c r="I176" s="187"/>
      <c r="J176" s="187"/>
      <c r="K176" s="187"/>
      <c r="L176" s="187"/>
      <c r="M176" s="187"/>
      <c r="N176" s="187"/>
      <c r="O176" s="187"/>
      <c r="P176" s="187"/>
      <c r="Q176" s="187"/>
      <c r="R176" s="187"/>
      <c r="S176" s="187"/>
      <c r="T176" s="187"/>
      <c r="U176" s="187"/>
      <c r="V176" s="187"/>
      <c r="W176" s="187"/>
    </row>
    <row r="177" spans="3:23" ht="15" customHeight="1" x14ac:dyDescent="0.2">
      <c r="C177" s="186"/>
      <c r="D177" s="186"/>
      <c r="E177" s="187"/>
      <c r="F177" s="187"/>
      <c r="G177" s="187"/>
      <c r="H177" s="187"/>
      <c r="I177" s="187"/>
      <c r="J177" s="187"/>
      <c r="K177" s="187"/>
      <c r="L177" s="187"/>
      <c r="M177" s="187"/>
      <c r="N177" s="187"/>
      <c r="O177" s="187"/>
      <c r="P177" s="187"/>
      <c r="Q177" s="187"/>
      <c r="R177" s="187"/>
      <c r="S177" s="187"/>
      <c r="T177" s="187"/>
      <c r="U177" s="187"/>
      <c r="V177" s="187"/>
      <c r="W177" s="187"/>
    </row>
    <row r="178" spans="3:23" ht="15" customHeight="1" x14ac:dyDescent="0.2">
      <c r="C178" s="186"/>
      <c r="D178" s="186"/>
      <c r="E178" s="187"/>
      <c r="F178" s="187"/>
      <c r="G178" s="187"/>
      <c r="H178" s="187"/>
      <c r="I178" s="187"/>
      <c r="J178" s="187"/>
      <c r="K178" s="187"/>
      <c r="L178" s="187"/>
      <c r="M178" s="187"/>
      <c r="N178" s="187"/>
      <c r="O178" s="187"/>
      <c r="P178" s="187"/>
      <c r="Q178" s="187"/>
      <c r="R178" s="187"/>
      <c r="S178" s="187"/>
      <c r="T178" s="187"/>
      <c r="U178" s="187"/>
      <c r="V178" s="187"/>
      <c r="W178" s="187"/>
    </row>
    <row r="179" spans="3:23" ht="15" customHeight="1" x14ac:dyDescent="0.2">
      <c r="C179" s="186"/>
      <c r="D179" s="186"/>
      <c r="E179" s="187"/>
      <c r="F179" s="187"/>
      <c r="G179" s="187"/>
      <c r="H179" s="187"/>
      <c r="I179" s="187"/>
      <c r="J179" s="187"/>
      <c r="K179" s="187"/>
      <c r="L179" s="187"/>
      <c r="M179" s="187"/>
      <c r="N179" s="187"/>
      <c r="O179" s="187"/>
      <c r="P179" s="187"/>
      <c r="Q179" s="187"/>
      <c r="R179" s="187"/>
      <c r="S179" s="187"/>
      <c r="T179" s="187"/>
      <c r="U179" s="187"/>
      <c r="V179" s="187"/>
      <c r="W179" s="187"/>
    </row>
    <row r="180" spans="3:23" ht="15" customHeight="1" x14ac:dyDescent="0.2">
      <c r="C180" s="186"/>
      <c r="D180" s="186"/>
      <c r="E180" s="187"/>
      <c r="F180" s="187"/>
      <c r="G180" s="187"/>
      <c r="H180" s="187"/>
      <c r="I180" s="187"/>
      <c r="J180" s="187"/>
      <c r="K180" s="187"/>
      <c r="L180" s="187"/>
      <c r="M180" s="187"/>
      <c r="N180" s="187"/>
      <c r="O180" s="187"/>
      <c r="P180" s="187"/>
      <c r="Q180" s="187"/>
      <c r="R180" s="187"/>
      <c r="S180" s="187"/>
      <c r="T180" s="187"/>
      <c r="U180" s="187"/>
      <c r="V180" s="187"/>
      <c r="W180" s="187"/>
    </row>
    <row r="181" spans="3:23" ht="15" customHeight="1" x14ac:dyDescent="0.2">
      <c r="C181" s="186"/>
      <c r="D181" s="186"/>
      <c r="E181" s="187"/>
      <c r="F181" s="187"/>
      <c r="G181" s="187"/>
      <c r="H181" s="187"/>
      <c r="I181" s="187"/>
      <c r="J181" s="187"/>
      <c r="K181" s="187"/>
      <c r="L181" s="187"/>
      <c r="M181" s="187"/>
      <c r="N181" s="187"/>
      <c r="O181" s="187"/>
      <c r="P181" s="187"/>
      <c r="Q181" s="187"/>
      <c r="R181" s="187"/>
      <c r="S181" s="187"/>
      <c r="T181" s="187"/>
      <c r="U181" s="187"/>
      <c r="V181" s="187"/>
      <c r="W181" s="187"/>
    </row>
    <row r="182" spans="3:23" ht="15" customHeight="1" x14ac:dyDescent="0.2">
      <c r="C182" s="186"/>
      <c r="D182" s="186"/>
      <c r="E182" s="187"/>
      <c r="F182" s="187"/>
      <c r="G182" s="187"/>
      <c r="H182" s="187"/>
      <c r="I182" s="187"/>
      <c r="J182" s="187"/>
      <c r="K182" s="187"/>
      <c r="L182" s="187"/>
      <c r="M182" s="187"/>
      <c r="N182" s="187"/>
      <c r="O182" s="187"/>
      <c r="P182" s="187"/>
      <c r="Q182" s="187"/>
      <c r="R182" s="187"/>
      <c r="S182" s="187"/>
      <c r="T182" s="187"/>
      <c r="U182" s="187"/>
      <c r="V182" s="187"/>
      <c r="W182" s="187"/>
    </row>
    <row r="183" spans="3:23" ht="15" customHeight="1" x14ac:dyDescent="0.2">
      <c r="C183" s="186"/>
      <c r="D183" s="186"/>
      <c r="E183" s="187"/>
      <c r="F183" s="187"/>
      <c r="G183" s="187"/>
      <c r="H183" s="187"/>
      <c r="I183" s="187"/>
      <c r="J183" s="187"/>
      <c r="K183" s="187"/>
      <c r="L183" s="187"/>
      <c r="M183" s="187"/>
      <c r="N183" s="187"/>
      <c r="O183" s="187"/>
      <c r="P183" s="187"/>
      <c r="Q183" s="187"/>
      <c r="R183" s="187"/>
      <c r="S183" s="187"/>
      <c r="T183" s="187"/>
      <c r="U183" s="187"/>
      <c r="V183" s="187"/>
      <c r="W183" s="187"/>
    </row>
    <row r="184" spans="3:23" ht="15" customHeight="1" x14ac:dyDescent="0.2">
      <c r="C184" s="186"/>
      <c r="D184" s="186"/>
      <c r="E184" s="187"/>
      <c r="F184" s="187"/>
      <c r="G184" s="187"/>
      <c r="H184" s="187"/>
      <c r="I184" s="187"/>
      <c r="J184" s="187"/>
      <c r="K184" s="187"/>
      <c r="L184" s="187"/>
      <c r="M184" s="187"/>
      <c r="N184" s="187"/>
      <c r="O184" s="187"/>
      <c r="P184" s="187"/>
      <c r="Q184" s="187"/>
      <c r="R184" s="187"/>
      <c r="S184" s="187"/>
      <c r="T184" s="187"/>
      <c r="U184" s="187"/>
      <c r="V184" s="187"/>
      <c r="W184" s="187"/>
    </row>
    <row r="185" spans="3:23" ht="15" customHeight="1" x14ac:dyDescent="0.2">
      <c r="C185" s="186"/>
      <c r="D185" s="186"/>
      <c r="E185" s="187"/>
      <c r="F185" s="187"/>
      <c r="G185" s="187"/>
      <c r="H185" s="187"/>
      <c r="I185" s="187"/>
      <c r="J185" s="187"/>
      <c r="K185" s="187"/>
      <c r="L185" s="187"/>
      <c r="M185" s="187"/>
      <c r="N185" s="187"/>
      <c r="O185" s="187"/>
      <c r="P185" s="187"/>
      <c r="Q185" s="187"/>
      <c r="R185" s="187"/>
      <c r="S185" s="187"/>
      <c r="T185" s="187"/>
      <c r="U185" s="187"/>
      <c r="V185" s="187"/>
      <c r="W185" s="187"/>
    </row>
    <row r="186" spans="3:23" ht="15" customHeight="1" x14ac:dyDescent="0.2">
      <c r="C186" s="186"/>
      <c r="D186" s="186"/>
      <c r="E186" s="187"/>
      <c r="F186" s="187"/>
      <c r="G186" s="187"/>
      <c r="H186" s="187"/>
      <c r="I186" s="187"/>
      <c r="J186" s="187"/>
      <c r="K186" s="187"/>
      <c r="L186" s="187"/>
      <c r="M186" s="187"/>
      <c r="N186" s="187"/>
      <c r="O186" s="187"/>
      <c r="P186" s="187"/>
      <c r="Q186" s="187"/>
      <c r="R186" s="187"/>
      <c r="S186" s="187"/>
      <c r="T186" s="187"/>
      <c r="U186" s="187"/>
      <c r="V186" s="187"/>
      <c r="W186" s="187"/>
    </row>
    <row r="187" spans="3:23" ht="15" customHeight="1" x14ac:dyDescent="0.2">
      <c r="C187" s="186"/>
      <c r="D187" s="186"/>
      <c r="E187" s="187"/>
      <c r="F187" s="187"/>
      <c r="G187" s="187"/>
      <c r="H187" s="187"/>
      <c r="I187" s="187"/>
      <c r="J187" s="187"/>
      <c r="K187" s="187"/>
      <c r="L187" s="187"/>
      <c r="M187" s="187"/>
      <c r="N187" s="187"/>
      <c r="O187" s="187"/>
      <c r="P187" s="187"/>
      <c r="Q187" s="187"/>
      <c r="R187" s="187"/>
      <c r="S187" s="187"/>
      <c r="T187" s="187"/>
      <c r="U187" s="187"/>
      <c r="V187" s="187"/>
      <c r="W187" s="187"/>
    </row>
    <row r="188" spans="3:23" ht="15" customHeight="1" x14ac:dyDescent="0.2">
      <c r="C188" s="186"/>
      <c r="D188" s="186"/>
      <c r="E188" s="187"/>
      <c r="F188" s="187"/>
      <c r="G188" s="187"/>
      <c r="H188" s="187"/>
      <c r="I188" s="187"/>
      <c r="J188" s="187"/>
      <c r="K188" s="187"/>
      <c r="L188" s="187"/>
      <c r="M188" s="187"/>
      <c r="N188" s="187"/>
      <c r="O188" s="187"/>
      <c r="P188" s="187"/>
      <c r="Q188" s="187"/>
      <c r="R188" s="187"/>
      <c r="S188" s="187"/>
      <c r="T188" s="187"/>
      <c r="U188" s="187"/>
      <c r="V188" s="187"/>
      <c r="W188" s="187"/>
    </row>
    <row r="189" spans="3:23" ht="15" customHeight="1" x14ac:dyDescent="0.2">
      <c r="C189" s="186"/>
      <c r="D189" s="186"/>
      <c r="E189" s="187"/>
      <c r="F189" s="187"/>
      <c r="G189" s="187"/>
      <c r="H189" s="187"/>
      <c r="I189" s="187"/>
      <c r="J189" s="187"/>
      <c r="K189" s="187"/>
      <c r="L189" s="187"/>
      <c r="M189" s="187"/>
      <c r="N189" s="187"/>
      <c r="O189" s="187"/>
      <c r="P189" s="187"/>
      <c r="Q189" s="187"/>
      <c r="R189" s="187"/>
      <c r="S189" s="187"/>
      <c r="T189" s="187"/>
      <c r="U189" s="187"/>
      <c r="V189" s="187"/>
      <c r="W189" s="187"/>
    </row>
    <row r="190" spans="3:23" ht="15" customHeight="1" x14ac:dyDescent="0.2">
      <c r="C190" s="186"/>
      <c r="D190" s="186"/>
      <c r="E190" s="187"/>
      <c r="F190" s="187"/>
      <c r="G190" s="187"/>
      <c r="H190" s="187"/>
      <c r="I190" s="187"/>
      <c r="J190" s="187"/>
      <c r="K190" s="187"/>
      <c r="L190" s="187"/>
      <c r="M190" s="187"/>
      <c r="N190" s="187"/>
      <c r="O190" s="187"/>
      <c r="P190" s="187"/>
      <c r="Q190" s="187"/>
      <c r="R190" s="187"/>
      <c r="S190" s="187"/>
      <c r="T190" s="187"/>
      <c r="U190" s="187"/>
      <c r="V190" s="187"/>
      <c r="W190" s="187"/>
    </row>
    <row r="191" spans="3:23" ht="15" customHeight="1" x14ac:dyDescent="0.2">
      <c r="C191" s="186"/>
      <c r="D191" s="186"/>
      <c r="E191" s="187"/>
      <c r="F191" s="187"/>
      <c r="G191" s="187"/>
      <c r="H191" s="187"/>
      <c r="I191" s="187"/>
      <c r="J191" s="187"/>
      <c r="K191" s="187"/>
      <c r="L191" s="187"/>
      <c r="M191" s="187"/>
      <c r="N191" s="187"/>
      <c r="O191" s="187"/>
      <c r="P191" s="187"/>
      <c r="Q191" s="187"/>
      <c r="R191" s="187"/>
      <c r="S191" s="187"/>
      <c r="T191" s="187"/>
      <c r="U191" s="187"/>
      <c r="V191" s="187"/>
      <c r="W191" s="187"/>
    </row>
    <row r="192" spans="3:23" ht="15" customHeight="1" x14ac:dyDescent="0.2">
      <c r="C192" s="186"/>
      <c r="D192" s="186"/>
      <c r="E192" s="187"/>
      <c r="F192" s="187"/>
      <c r="G192" s="187"/>
      <c r="H192" s="187"/>
      <c r="I192" s="187"/>
      <c r="J192" s="187"/>
      <c r="K192" s="187"/>
      <c r="L192" s="187"/>
      <c r="M192" s="187"/>
      <c r="N192" s="187"/>
      <c r="O192" s="187"/>
      <c r="P192" s="187"/>
      <c r="Q192" s="187"/>
      <c r="R192" s="187"/>
      <c r="S192" s="187"/>
      <c r="T192" s="187"/>
      <c r="U192" s="187"/>
      <c r="V192" s="187"/>
      <c r="W192" s="187"/>
    </row>
    <row r="193" spans="3:23" ht="15" customHeight="1" x14ac:dyDescent="0.2">
      <c r="C193" s="186"/>
      <c r="D193" s="186"/>
      <c r="E193" s="187"/>
      <c r="F193" s="187"/>
      <c r="G193" s="187"/>
      <c r="H193" s="187"/>
      <c r="I193" s="187"/>
      <c r="J193" s="187"/>
      <c r="K193" s="187"/>
      <c r="L193" s="187"/>
      <c r="M193" s="187"/>
      <c r="N193" s="187"/>
      <c r="O193" s="187"/>
      <c r="P193" s="187"/>
      <c r="Q193" s="187"/>
      <c r="R193" s="187"/>
      <c r="S193" s="187"/>
      <c r="T193" s="187"/>
      <c r="U193" s="187"/>
      <c r="V193" s="187"/>
      <c r="W193" s="187"/>
    </row>
    <row r="194" spans="3:23" ht="15" customHeight="1" x14ac:dyDescent="0.2">
      <c r="C194" s="186"/>
      <c r="D194" s="186"/>
      <c r="E194" s="187"/>
      <c r="F194" s="187"/>
      <c r="G194" s="187"/>
      <c r="H194" s="187"/>
      <c r="I194" s="187"/>
      <c r="J194" s="187"/>
      <c r="K194" s="187"/>
      <c r="L194" s="187"/>
      <c r="M194" s="187"/>
      <c r="N194" s="187"/>
      <c r="O194" s="187"/>
      <c r="P194" s="187"/>
      <c r="Q194" s="187"/>
      <c r="R194" s="187"/>
      <c r="S194" s="187"/>
      <c r="T194" s="187"/>
      <c r="U194" s="187"/>
      <c r="V194" s="187"/>
      <c r="W194" s="187"/>
    </row>
    <row r="195" spans="3:23" ht="15" customHeight="1" x14ac:dyDescent="0.2">
      <c r="C195" s="186"/>
      <c r="D195" s="186"/>
      <c r="E195" s="187"/>
      <c r="F195" s="187"/>
      <c r="G195" s="187"/>
      <c r="H195" s="187"/>
      <c r="I195" s="187"/>
      <c r="J195" s="187"/>
      <c r="K195" s="187"/>
      <c r="L195" s="187"/>
      <c r="M195" s="187"/>
      <c r="N195" s="187"/>
      <c r="O195" s="187"/>
      <c r="P195" s="187"/>
      <c r="Q195" s="187"/>
      <c r="R195" s="187"/>
      <c r="S195" s="187"/>
      <c r="T195" s="187"/>
      <c r="U195" s="187"/>
      <c r="V195" s="187"/>
      <c r="W195" s="187"/>
    </row>
    <row r="196" spans="3:23" ht="15" customHeight="1" x14ac:dyDescent="0.2">
      <c r="C196" s="186"/>
      <c r="D196" s="186"/>
      <c r="E196" s="187"/>
      <c r="F196" s="187"/>
      <c r="G196" s="187"/>
      <c r="H196" s="187"/>
      <c r="I196" s="187"/>
      <c r="J196" s="187"/>
      <c r="K196" s="187"/>
      <c r="L196" s="187"/>
      <c r="M196" s="187"/>
      <c r="N196" s="187"/>
      <c r="O196" s="187"/>
      <c r="P196" s="187"/>
      <c r="Q196" s="187"/>
      <c r="R196" s="187"/>
      <c r="S196" s="187"/>
      <c r="T196" s="187"/>
      <c r="U196" s="187"/>
      <c r="V196" s="187"/>
      <c r="W196" s="187"/>
    </row>
    <row r="197" spans="3:23" ht="15" customHeight="1" x14ac:dyDescent="0.2">
      <c r="C197" s="186"/>
      <c r="D197" s="186"/>
      <c r="E197" s="187"/>
      <c r="F197" s="187"/>
      <c r="G197" s="187"/>
      <c r="H197" s="187"/>
      <c r="I197" s="187"/>
      <c r="J197" s="187"/>
      <c r="K197" s="187"/>
      <c r="L197" s="187"/>
      <c r="M197" s="187"/>
      <c r="N197" s="187"/>
      <c r="O197" s="187"/>
      <c r="P197" s="187"/>
      <c r="Q197" s="187"/>
      <c r="R197" s="187"/>
      <c r="S197" s="187"/>
      <c r="T197" s="187"/>
      <c r="U197" s="187"/>
      <c r="V197" s="187"/>
      <c r="W197" s="187"/>
    </row>
    <row r="198" spans="3:23" ht="15" customHeight="1" x14ac:dyDescent="0.2">
      <c r="C198" s="186"/>
      <c r="D198" s="186"/>
      <c r="E198" s="187"/>
      <c r="F198" s="187"/>
      <c r="G198" s="187"/>
      <c r="H198" s="187"/>
      <c r="I198" s="187"/>
      <c r="J198" s="187"/>
      <c r="K198" s="187"/>
      <c r="L198" s="187"/>
      <c r="M198" s="187"/>
      <c r="N198" s="187"/>
      <c r="O198" s="187"/>
      <c r="P198" s="187"/>
      <c r="Q198" s="187"/>
      <c r="R198" s="187"/>
      <c r="S198" s="187"/>
      <c r="T198" s="187"/>
      <c r="U198" s="187"/>
      <c r="V198" s="187"/>
      <c r="W198" s="187"/>
    </row>
    <row r="199" spans="3:23" ht="15" customHeight="1" x14ac:dyDescent="0.2">
      <c r="C199" s="186"/>
      <c r="D199" s="186"/>
      <c r="E199" s="187"/>
      <c r="F199" s="187"/>
      <c r="G199" s="187"/>
      <c r="H199" s="187"/>
      <c r="I199" s="187"/>
      <c r="J199" s="187"/>
      <c r="K199" s="187"/>
      <c r="L199" s="187"/>
      <c r="M199" s="187"/>
      <c r="N199" s="187"/>
      <c r="O199" s="187"/>
      <c r="P199" s="187"/>
      <c r="Q199" s="187"/>
      <c r="R199" s="187"/>
      <c r="S199" s="187"/>
      <c r="T199" s="187"/>
      <c r="U199" s="187"/>
      <c r="V199" s="187"/>
      <c r="W199" s="187"/>
    </row>
    <row r="200" spans="3:23" ht="15" customHeight="1" x14ac:dyDescent="0.2">
      <c r="C200" s="186"/>
      <c r="D200" s="186"/>
      <c r="E200" s="187"/>
      <c r="F200" s="187"/>
      <c r="G200" s="187"/>
      <c r="H200" s="187"/>
      <c r="I200" s="187"/>
      <c r="J200" s="187"/>
      <c r="K200" s="187"/>
      <c r="L200" s="187"/>
      <c r="M200" s="187"/>
      <c r="N200" s="187"/>
      <c r="O200" s="187"/>
      <c r="P200" s="187"/>
      <c r="Q200" s="187"/>
      <c r="R200" s="187"/>
      <c r="S200" s="187"/>
      <c r="T200" s="187"/>
      <c r="U200" s="187"/>
      <c r="V200" s="187"/>
      <c r="W200" s="187"/>
    </row>
    <row r="201" spans="3:23" ht="15" customHeight="1" x14ac:dyDescent="0.2">
      <c r="C201" s="186"/>
      <c r="D201" s="186"/>
      <c r="E201" s="187"/>
      <c r="F201" s="187"/>
      <c r="G201" s="187"/>
      <c r="H201" s="187"/>
      <c r="I201" s="187"/>
      <c r="J201" s="187"/>
      <c r="K201" s="187"/>
      <c r="L201" s="187"/>
      <c r="M201" s="187"/>
      <c r="N201" s="187"/>
      <c r="O201" s="187"/>
      <c r="P201" s="187"/>
      <c r="Q201" s="187"/>
      <c r="R201" s="187"/>
      <c r="S201" s="187"/>
      <c r="T201" s="187"/>
      <c r="U201" s="187"/>
      <c r="V201" s="187"/>
      <c r="W201" s="187"/>
    </row>
    <row r="202" spans="3:23" ht="15" customHeight="1" x14ac:dyDescent="0.2">
      <c r="C202" s="186"/>
      <c r="D202" s="186"/>
      <c r="E202" s="187"/>
      <c r="F202" s="187"/>
      <c r="G202" s="187"/>
      <c r="H202" s="187"/>
      <c r="I202" s="187"/>
      <c r="J202" s="187"/>
      <c r="K202" s="187"/>
      <c r="L202" s="187"/>
      <c r="M202" s="187"/>
      <c r="N202" s="187"/>
      <c r="O202" s="187"/>
      <c r="P202" s="187"/>
      <c r="Q202" s="187"/>
      <c r="R202" s="187"/>
      <c r="S202" s="187"/>
      <c r="T202" s="187"/>
      <c r="U202" s="187"/>
      <c r="V202" s="187"/>
      <c r="W202" s="187"/>
    </row>
    <row r="203" spans="3:23" ht="15" customHeight="1" x14ac:dyDescent="0.2">
      <c r="C203" s="186"/>
      <c r="D203" s="186"/>
      <c r="E203" s="187"/>
      <c r="F203" s="187"/>
      <c r="G203" s="187"/>
      <c r="H203" s="187"/>
      <c r="I203" s="187"/>
      <c r="J203" s="187"/>
      <c r="K203" s="187"/>
      <c r="L203" s="187"/>
      <c r="M203" s="187"/>
      <c r="N203" s="187"/>
      <c r="O203" s="187"/>
      <c r="P203" s="187"/>
      <c r="Q203" s="187"/>
      <c r="R203" s="187"/>
      <c r="S203" s="187"/>
      <c r="T203" s="187"/>
      <c r="U203" s="187"/>
      <c r="V203" s="187"/>
      <c r="W203" s="187"/>
    </row>
    <row r="204" spans="3:23" ht="15" customHeight="1" x14ac:dyDescent="0.2">
      <c r="C204" s="186"/>
      <c r="D204" s="186"/>
      <c r="E204" s="187"/>
      <c r="F204" s="187"/>
      <c r="G204" s="187"/>
      <c r="H204" s="187"/>
      <c r="I204" s="187"/>
      <c r="J204" s="187"/>
      <c r="K204" s="187"/>
      <c r="L204" s="187"/>
      <c r="M204" s="187"/>
      <c r="N204" s="187"/>
      <c r="O204" s="187"/>
      <c r="P204" s="187"/>
      <c r="Q204" s="187"/>
      <c r="R204" s="187"/>
      <c r="S204" s="187"/>
      <c r="T204" s="187"/>
      <c r="U204" s="187"/>
      <c r="V204" s="187"/>
      <c r="W204" s="187"/>
    </row>
    <row r="205" spans="3:23" ht="15" customHeight="1" x14ac:dyDescent="0.2">
      <c r="C205" s="186"/>
      <c r="D205" s="186"/>
      <c r="E205" s="187"/>
      <c r="F205" s="187"/>
      <c r="G205" s="187"/>
      <c r="H205" s="187"/>
      <c r="I205" s="187"/>
      <c r="J205" s="187"/>
      <c r="K205" s="187"/>
      <c r="L205" s="187"/>
      <c r="M205" s="187"/>
      <c r="N205" s="187"/>
      <c r="O205" s="187"/>
      <c r="P205" s="187"/>
      <c r="Q205" s="187"/>
      <c r="R205" s="187"/>
      <c r="S205" s="187"/>
      <c r="T205" s="187"/>
      <c r="U205" s="187"/>
      <c r="V205" s="187"/>
      <c r="W205" s="187"/>
    </row>
    <row r="206" spans="3:23" ht="15" customHeight="1" x14ac:dyDescent="0.2">
      <c r="C206" s="186"/>
      <c r="D206" s="186"/>
      <c r="E206" s="187"/>
      <c r="F206" s="187"/>
      <c r="G206" s="187"/>
      <c r="H206" s="187"/>
      <c r="I206" s="187"/>
      <c r="J206" s="187"/>
      <c r="K206" s="187"/>
      <c r="L206" s="187"/>
      <c r="M206" s="187"/>
      <c r="N206" s="187"/>
      <c r="O206" s="187"/>
      <c r="P206" s="187"/>
      <c r="Q206" s="187"/>
      <c r="R206" s="187"/>
      <c r="S206" s="187"/>
      <c r="T206" s="187"/>
      <c r="U206" s="187"/>
      <c r="V206" s="187"/>
      <c r="W206" s="187"/>
    </row>
    <row r="207" spans="3:23" ht="15" customHeight="1" x14ac:dyDescent="0.2">
      <c r="C207" s="186"/>
      <c r="D207" s="186"/>
      <c r="E207" s="187"/>
      <c r="F207" s="187"/>
      <c r="G207" s="187"/>
      <c r="H207" s="187"/>
      <c r="I207" s="187"/>
      <c r="J207" s="187"/>
      <c r="K207" s="187"/>
      <c r="L207" s="187"/>
      <c r="M207" s="187"/>
      <c r="N207" s="187"/>
      <c r="O207" s="187"/>
      <c r="P207" s="187"/>
      <c r="Q207" s="187"/>
      <c r="R207" s="187"/>
      <c r="S207" s="187"/>
      <c r="T207" s="187"/>
      <c r="U207" s="187"/>
      <c r="V207" s="187"/>
      <c r="W207" s="187"/>
    </row>
    <row r="208" spans="3:23" ht="15" customHeight="1" x14ac:dyDescent="0.2">
      <c r="C208" s="186"/>
      <c r="D208" s="186"/>
      <c r="E208" s="187"/>
      <c r="F208" s="187"/>
      <c r="G208" s="187"/>
      <c r="H208" s="187"/>
      <c r="I208" s="187"/>
      <c r="J208" s="187"/>
      <c r="K208" s="187"/>
      <c r="L208" s="187"/>
      <c r="M208" s="187"/>
      <c r="N208" s="187"/>
      <c r="O208" s="187"/>
      <c r="P208" s="187"/>
      <c r="Q208" s="187"/>
      <c r="R208" s="187"/>
      <c r="S208" s="187"/>
      <c r="T208" s="187"/>
      <c r="U208" s="187"/>
      <c r="V208" s="187"/>
      <c r="W208" s="187"/>
    </row>
    <row r="209" spans="3:23" ht="15" customHeight="1" x14ac:dyDescent="0.2">
      <c r="C209" s="186"/>
      <c r="D209" s="186"/>
      <c r="E209" s="187"/>
      <c r="F209" s="187"/>
      <c r="G209" s="187"/>
      <c r="H209" s="187"/>
      <c r="I209" s="187"/>
      <c r="J209" s="187"/>
      <c r="K209" s="187"/>
      <c r="L209" s="187"/>
      <c r="M209" s="187"/>
      <c r="N209" s="187"/>
      <c r="O209" s="187"/>
      <c r="P209" s="187"/>
      <c r="Q209" s="187"/>
      <c r="R209" s="187"/>
      <c r="S209" s="187"/>
      <c r="T209" s="187"/>
      <c r="U209" s="187"/>
      <c r="V209" s="187"/>
      <c r="W209" s="187"/>
    </row>
    <row r="210" spans="3:23" ht="15" customHeight="1" x14ac:dyDescent="0.2">
      <c r="C210" s="186"/>
      <c r="D210" s="186"/>
      <c r="E210" s="187"/>
      <c r="F210" s="187"/>
      <c r="G210" s="187"/>
      <c r="H210" s="187"/>
      <c r="I210" s="187"/>
      <c r="J210" s="187"/>
      <c r="K210" s="187"/>
      <c r="L210" s="187"/>
      <c r="M210" s="187"/>
      <c r="N210" s="187"/>
      <c r="O210" s="187"/>
      <c r="P210" s="187"/>
      <c r="Q210" s="187"/>
      <c r="R210" s="187"/>
      <c r="S210" s="187"/>
      <c r="T210" s="187"/>
      <c r="U210" s="187"/>
      <c r="V210" s="187"/>
      <c r="W210" s="187"/>
    </row>
    <row r="211" spans="3:23" ht="15" customHeight="1" x14ac:dyDescent="0.2">
      <c r="C211" s="186"/>
      <c r="D211" s="186"/>
      <c r="E211" s="187"/>
      <c r="F211" s="187"/>
      <c r="G211" s="187"/>
      <c r="H211" s="187"/>
      <c r="I211" s="187"/>
      <c r="J211" s="187"/>
      <c r="K211" s="187"/>
      <c r="L211" s="187"/>
      <c r="M211" s="187"/>
      <c r="N211" s="187"/>
      <c r="O211" s="187"/>
      <c r="P211" s="187"/>
      <c r="Q211" s="187"/>
      <c r="R211" s="187"/>
      <c r="S211" s="187"/>
      <c r="T211" s="187"/>
      <c r="U211" s="187"/>
      <c r="V211" s="187"/>
      <c r="W211" s="187"/>
    </row>
    <row r="212" spans="3:23" ht="15" customHeight="1" x14ac:dyDescent="0.2">
      <c r="C212" s="186"/>
      <c r="D212" s="186"/>
      <c r="E212" s="187"/>
      <c r="F212" s="187"/>
      <c r="G212" s="187"/>
      <c r="H212" s="187"/>
      <c r="I212" s="187"/>
      <c r="J212" s="187"/>
      <c r="K212" s="187"/>
      <c r="L212" s="187"/>
      <c r="M212" s="187"/>
      <c r="N212" s="187"/>
      <c r="O212" s="187"/>
      <c r="P212" s="187"/>
      <c r="Q212" s="187"/>
      <c r="R212" s="187"/>
      <c r="S212" s="187"/>
      <c r="T212" s="187"/>
      <c r="U212" s="187"/>
      <c r="V212" s="187"/>
      <c r="W212" s="187"/>
    </row>
    <row r="213" spans="3:23" ht="15" customHeight="1" x14ac:dyDescent="0.2">
      <c r="C213" s="186"/>
      <c r="D213" s="186"/>
      <c r="E213" s="187"/>
      <c r="F213" s="187"/>
      <c r="G213" s="187"/>
      <c r="H213" s="187"/>
      <c r="I213" s="187"/>
      <c r="J213" s="187"/>
      <c r="K213" s="187"/>
      <c r="L213" s="187"/>
      <c r="M213" s="187"/>
      <c r="N213" s="187"/>
      <c r="O213" s="187"/>
      <c r="P213" s="187"/>
      <c r="Q213" s="187"/>
      <c r="R213" s="187"/>
      <c r="S213" s="187"/>
      <c r="T213" s="187"/>
      <c r="U213" s="187"/>
      <c r="V213" s="187"/>
      <c r="W213" s="187"/>
    </row>
    <row r="214" spans="3:23" ht="15" customHeight="1" x14ac:dyDescent="0.2">
      <c r="C214" s="186"/>
      <c r="D214" s="186"/>
      <c r="E214" s="187"/>
      <c r="F214" s="187"/>
      <c r="G214" s="187"/>
      <c r="H214" s="187"/>
      <c r="I214" s="187"/>
      <c r="J214" s="187"/>
      <c r="K214" s="187"/>
      <c r="L214" s="187"/>
      <c r="M214" s="187"/>
      <c r="N214" s="187"/>
      <c r="O214" s="187"/>
      <c r="P214" s="187"/>
      <c r="Q214" s="187"/>
      <c r="R214" s="187"/>
      <c r="S214" s="187"/>
      <c r="T214" s="187"/>
      <c r="U214" s="187"/>
      <c r="V214" s="187"/>
      <c r="W214" s="187"/>
    </row>
    <row r="215" spans="3:23" ht="15" customHeight="1" x14ac:dyDescent="0.2">
      <c r="C215" s="186"/>
      <c r="D215" s="186"/>
      <c r="E215" s="187"/>
      <c r="F215" s="187"/>
      <c r="G215" s="187"/>
      <c r="H215" s="187"/>
      <c r="I215" s="187"/>
      <c r="J215" s="187"/>
      <c r="K215" s="187"/>
      <c r="L215" s="187"/>
      <c r="M215" s="187"/>
      <c r="N215" s="187"/>
      <c r="O215" s="187"/>
      <c r="P215" s="187"/>
      <c r="Q215" s="187"/>
      <c r="R215" s="187"/>
      <c r="S215" s="187"/>
      <c r="T215" s="187"/>
      <c r="U215" s="187"/>
      <c r="V215" s="187"/>
      <c r="W215" s="187"/>
    </row>
    <row r="216" spans="3:23" ht="15" customHeight="1" x14ac:dyDescent="0.2">
      <c r="C216" s="186"/>
      <c r="D216" s="186"/>
      <c r="E216" s="187"/>
      <c r="F216" s="187"/>
      <c r="G216" s="187"/>
      <c r="H216" s="187"/>
      <c r="I216" s="187"/>
      <c r="J216" s="187"/>
      <c r="K216" s="187"/>
      <c r="L216" s="187"/>
      <c r="M216" s="187"/>
      <c r="N216" s="187"/>
      <c r="O216" s="187"/>
      <c r="P216" s="187"/>
      <c r="Q216" s="187"/>
      <c r="R216" s="187"/>
      <c r="S216" s="187"/>
      <c r="T216" s="187"/>
      <c r="U216" s="187"/>
      <c r="V216" s="187"/>
      <c r="W216" s="187"/>
    </row>
    <row r="217" spans="3:23" ht="15" customHeight="1" x14ac:dyDescent="0.2">
      <c r="C217" s="186"/>
      <c r="D217" s="186"/>
      <c r="E217" s="187"/>
      <c r="F217" s="187"/>
      <c r="G217" s="187"/>
      <c r="H217" s="187"/>
      <c r="I217" s="187"/>
      <c r="J217" s="187"/>
      <c r="K217" s="187"/>
      <c r="L217" s="187"/>
      <c r="M217" s="187"/>
      <c r="N217" s="187"/>
      <c r="O217" s="187"/>
      <c r="P217" s="187"/>
      <c r="Q217" s="187"/>
      <c r="R217" s="187"/>
      <c r="S217" s="187"/>
      <c r="T217" s="187"/>
      <c r="U217" s="187"/>
      <c r="V217" s="187"/>
      <c r="W217" s="187"/>
    </row>
    <row r="218" spans="3:23" ht="15" customHeight="1" x14ac:dyDescent="0.2">
      <c r="C218" s="186"/>
      <c r="D218" s="186"/>
      <c r="E218" s="187"/>
      <c r="F218" s="187"/>
      <c r="G218" s="187"/>
      <c r="H218" s="187"/>
      <c r="I218" s="187"/>
      <c r="J218" s="187"/>
      <c r="K218" s="187"/>
      <c r="L218" s="187"/>
      <c r="M218" s="187"/>
      <c r="N218" s="187"/>
      <c r="O218" s="187"/>
      <c r="P218" s="187"/>
      <c r="Q218" s="187"/>
      <c r="R218" s="187"/>
      <c r="S218" s="187"/>
      <c r="T218" s="187"/>
      <c r="U218" s="187"/>
      <c r="V218" s="187"/>
      <c r="W218" s="187"/>
    </row>
    <row r="219" spans="3:23" ht="15" customHeight="1" x14ac:dyDescent="0.2">
      <c r="C219" s="186"/>
      <c r="D219" s="186"/>
      <c r="E219" s="187"/>
      <c r="F219" s="187"/>
      <c r="G219" s="187"/>
      <c r="H219" s="187"/>
      <c r="I219" s="187"/>
      <c r="J219" s="187"/>
      <c r="K219" s="187"/>
      <c r="L219" s="187"/>
      <c r="M219" s="187"/>
      <c r="N219" s="187"/>
      <c r="O219" s="187"/>
      <c r="P219" s="187"/>
      <c r="Q219" s="187"/>
      <c r="R219" s="187"/>
      <c r="S219" s="187"/>
      <c r="T219" s="187"/>
      <c r="U219" s="187"/>
      <c r="V219" s="187"/>
      <c r="W219" s="187"/>
    </row>
    <row r="220" spans="3:23" ht="15" customHeight="1" x14ac:dyDescent="0.2">
      <c r="C220" s="186"/>
      <c r="D220" s="186"/>
      <c r="E220" s="187"/>
      <c r="F220" s="187"/>
      <c r="G220" s="187"/>
      <c r="H220" s="187"/>
      <c r="I220" s="187"/>
      <c r="J220" s="187"/>
      <c r="K220" s="187"/>
      <c r="L220" s="187"/>
      <c r="M220" s="187"/>
      <c r="N220" s="187"/>
      <c r="O220" s="187"/>
      <c r="P220" s="187"/>
      <c r="Q220" s="187"/>
      <c r="R220" s="187"/>
      <c r="S220" s="187"/>
      <c r="T220" s="187"/>
      <c r="U220" s="187"/>
      <c r="V220" s="187"/>
      <c r="W220" s="187"/>
    </row>
    <row r="221" spans="3:23" ht="15" customHeight="1" x14ac:dyDescent="0.2">
      <c r="C221" s="186"/>
      <c r="D221" s="186"/>
      <c r="E221" s="187"/>
      <c r="F221" s="187"/>
      <c r="G221" s="187"/>
      <c r="H221" s="187"/>
      <c r="I221" s="187"/>
      <c r="J221" s="187"/>
      <c r="K221" s="187"/>
      <c r="L221" s="187"/>
      <c r="M221" s="187"/>
      <c r="N221" s="187"/>
      <c r="O221" s="187"/>
      <c r="P221" s="187"/>
      <c r="Q221" s="187"/>
      <c r="R221" s="187"/>
      <c r="S221" s="187"/>
      <c r="T221" s="187"/>
      <c r="U221" s="187"/>
      <c r="V221" s="187"/>
      <c r="W221" s="187"/>
    </row>
    <row r="222" spans="3:23" ht="15" customHeight="1" x14ac:dyDescent="0.2">
      <c r="C222" s="186"/>
      <c r="D222" s="186"/>
      <c r="E222" s="187"/>
      <c r="F222" s="187"/>
      <c r="G222" s="187"/>
      <c r="H222" s="187"/>
      <c r="I222" s="187"/>
      <c r="J222" s="187"/>
      <c r="K222" s="187"/>
      <c r="L222" s="187"/>
      <c r="M222" s="187"/>
      <c r="N222" s="187"/>
      <c r="O222" s="187"/>
      <c r="P222" s="187"/>
      <c r="Q222" s="187"/>
      <c r="R222" s="187"/>
      <c r="S222" s="187"/>
      <c r="T222" s="187"/>
      <c r="U222" s="187"/>
      <c r="V222" s="187"/>
      <c r="W222" s="187"/>
    </row>
    <row r="223" spans="3:23" ht="15" customHeight="1" x14ac:dyDescent="0.2">
      <c r="C223" s="186"/>
      <c r="D223" s="186"/>
      <c r="E223" s="187"/>
      <c r="F223" s="187"/>
      <c r="G223" s="187"/>
      <c r="H223" s="187"/>
      <c r="I223" s="187"/>
      <c r="J223" s="187"/>
      <c r="K223" s="187"/>
      <c r="L223" s="187"/>
      <c r="M223" s="187"/>
      <c r="N223" s="187"/>
      <c r="O223" s="187"/>
      <c r="P223" s="187"/>
      <c r="Q223" s="187"/>
      <c r="R223" s="187"/>
      <c r="S223" s="187"/>
      <c r="T223" s="187"/>
      <c r="U223" s="187"/>
      <c r="V223" s="187"/>
      <c r="W223" s="187"/>
    </row>
    <row r="224" spans="3:23" ht="15" customHeight="1" x14ac:dyDescent="0.2">
      <c r="C224" s="186"/>
      <c r="D224" s="186"/>
      <c r="E224" s="187"/>
      <c r="F224" s="187"/>
      <c r="G224" s="187"/>
      <c r="H224" s="187"/>
      <c r="I224" s="187"/>
      <c r="J224" s="187"/>
      <c r="K224" s="187"/>
      <c r="L224" s="187"/>
      <c r="M224" s="187"/>
      <c r="N224" s="187"/>
      <c r="O224" s="187"/>
      <c r="P224" s="187"/>
      <c r="Q224" s="187"/>
      <c r="R224" s="187"/>
      <c r="S224" s="187"/>
      <c r="T224" s="187"/>
      <c r="U224" s="187"/>
      <c r="V224" s="187"/>
      <c r="W224" s="187"/>
    </row>
    <row r="225" spans="3:23" ht="15" customHeight="1" x14ac:dyDescent="0.2">
      <c r="C225" s="186"/>
      <c r="D225" s="186"/>
      <c r="E225" s="187"/>
      <c r="F225" s="187"/>
      <c r="G225" s="187"/>
      <c r="H225" s="187"/>
      <c r="I225" s="187"/>
      <c r="J225" s="187"/>
      <c r="K225" s="187"/>
      <c r="L225" s="187"/>
      <c r="M225" s="187"/>
      <c r="N225" s="187"/>
      <c r="O225" s="187"/>
      <c r="P225" s="187"/>
      <c r="Q225" s="187"/>
      <c r="R225" s="187"/>
      <c r="S225" s="187"/>
      <c r="T225" s="187"/>
      <c r="U225" s="187"/>
      <c r="V225" s="187"/>
      <c r="W225" s="187"/>
    </row>
    <row r="226" spans="3:23" ht="15" customHeight="1" x14ac:dyDescent="0.2">
      <c r="C226" s="186"/>
      <c r="D226" s="186"/>
      <c r="E226" s="187"/>
      <c r="F226" s="187"/>
      <c r="G226" s="187"/>
      <c r="H226" s="187"/>
      <c r="I226" s="187"/>
      <c r="J226" s="187"/>
      <c r="K226" s="187"/>
      <c r="L226" s="187"/>
      <c r="M226" s="187"/>
      <c r="N226" s="187"/>
      <c r="O226" s="187"/>
      <c r="P226" s="187"/>
      <c r="Q226" s="187"/>
      <c r="R226" s="187"/>
      <c r="S226" s="187"/>
      <c r="T226" s="187"/>
      <c r="U226" s="187"/>
      <c r="V226" s="187"/>
      <c r="W226" s="187"/>
    </row>
    <row r="227" spans="3:23" ht="15" customHeight="1" x14ac:dyDescent="0.2">
      <c r="C227" s="186"/>
      <c r="D227" s="186"/>
      <c r="E227" s="187"/>
      <c r="F227" s="187"/>
      <c r="G227" s="187"/>
      <c r="H227" s="187"/>
      <c r="I227" s="187"/>
      <c r="J227" s="187"/>
      <c r="K227" s="187"/>
      <c r="L227" s="187"/>
      <c r="M227" s="187"/>
      <c r="N227" s="187"/>
      <c r="O227" s="187"/>
      <c r="P227" s="187"/>
      <c r="Q227" s="187"/>
      <c r="R227" s="187"/>
      <c r="S227" s="187"/>
      <c r="T227" s="187"/>
      <c r="U227" s="187"/>
      <c r="V227" s="187"/>
      <c r="W227" s="187"/>
    </row>
    <row r="228" spans="3:23" ht="15" customHeight="1" x14ac:dyDescent="0.2">
      <c r="C228" s="186"/>
      <c r="D228" s="186"/>
      <c r="E228" s="187"/>
      <c r="F228" s="187"/>
      <c r="G228" s="187"/>
      <c r="H228" s="187"/>
      <c r="I228" s="187"/>
      <c r="J228" s="187"/>
      <c r="K228" s="187"/>
      <c r="L228" s="187"/>
      <c r="M228" s="187"/>
      <c r="N228" s="187"/>
      <c r="O228" s="187"/>
      <c r="P228" s="187"/>
      <c r="Q228" s="187"/>
      <c r="R228" s="187"/>
      <c r="S228" s="187"/>
      <c r="T228" s="187"/>
      <c r="U228" s="187"/>
      <c r="V228" s="187"/>
      <c r="W228" s="187"/>
    </row>
    <row r="229" spans="3:23" ht="15" customHeight="1" x14ac:dyDescent="0.2">
      <c r="C229" s="186"/>
      <c r="D229" s="186"/>
      <c r="E229" s="187"/>
      <c r="F229" s="187"/>
      <c r="G229" s="187"/>
      <c r="H229" s="187"/>
      <c r="I229" s="187"/>
      <c r="J229" s="187"/>
      <c r="K229" s="187"/>
      <c r="L229" s="187"/>
      <c r="M229" s="187"/>
      <c r="N229" s="187"/>
      <c r="O229" s="187"/>
      <c r="P229" s="187"/>
      <c r="Q229" s="187"/>
      <c r="R229" s="187"/>
      <c r="S229" s="187"/>
      <c r="T229" s="187"/>
      <c r="U229" s="187"/>
      <c r="V229" s="187"/>
      <c r="W229" s="187"/>
    </row>
    <row r="230" spans="3:23" ht="15" customHeight="1" x14ac:dyDescent="0.2">
      <c r="C230" s="186"/>
      <c r="D230" s="186"/>
      <c r="E230" s="187"/>
      <c r="F230" s="187"/>
      <c r="G230" s="187"/>
      <c r="H230" s="187"/>
      <c r="I230" s="187"/>
      <c r="J230" s="187"/>
      <c r="K230" s="187"/>
      <c r="L230" s="187"/>
      <c r="M230" s="187"/>
      <c r="N230" s="187"/>
      <c r="O230" s="187"/>
      <c r="P230" s="187"/>
      <c r="Q230" s="187"/>
      <c r="R230" s="187"/>
      <c r="S230" s="187"/>
      <c r="T230" s="187"/>
      <c r="U230" s="187"/>
      <c r="V230" s="187"/>
      <c r="W230" s="187"/>
    </row>
    <row r="231" spans="3:23" ht="15" customHeight="1" x14ac:dyDescent="0.2">
      <c r="C231" s="186"/>
      <c r="D231" s="186"/>
      <c r="E231" s="187"/>
      <c r="F231" s="187"/>
      <c r="G231" s="187"/>
      <c r="H231" s="187"/>
      <c r="I231" s="187"/>
      <c r="J231" s="187"/>
      <c r="K231" s="187"/>
      <c r="L231" s="187"/>
      <c r="M231" s="187"/>
      <c r="N231" s="187"/>
      <c r="O231" s="187"/>
      <c r="P231" s="187"/>
      <c r="Q231" s="187"/>
      <c r="R231" s="187"/>
      <c r="S231" s="187"/>
      <c r="T231" s="187"/>
      <c r="U231" s="187"/>
      <c r="V231" s="187"/>
      <c r="W231" s="187"/>
    </row>
    <row r="232" spans="3:23" ht="15" customHeight="1" x14ac:dyDescent="0.2">
      <c r="C232" s="186"/>
      <c r="D232" s="186"/>
      <c r="E232" s="187"/>
      <c r="F232" s="187"/>
      <c r="G232" s="187"/>
      <c r="H232" s="187"/>
      <c r="I232" s="187"/>
      <c r="J232" s="187"/>
      <c r="K232" s="187"/>
      <c r="L232" s="187"/>
      <c r="M232" s="187"/>
      <c r="N232" s="187"/>
      <c r="O232" s="187"/>
      <c r="P232" s="187"/>
      <c r="Q232" s="187"/>
      <c r="R232" s="187"/>
      <c r="S232" s="187"/>
      <c r="T232" s="187"/>
      <c r="U232" s="187"/>
      <c r="V232" s="187"/>
      <c r="W232" s="187"/>
    </row>
    <row r="233" spans="3:23" ht="15" customHeight="1" x14ac:dyDescent="0.2">
      <c r="C233" s="186"/>
      <c r="D233" s="186"/>
      <c r="E233" s="187"/>
      <c r="F233" s="187"/>
      <c r="G233" s="187"/>
      <c r="H233" s="187"/>
      <c r="I233" s="187"/>
      <c r="J233" s="187"/>
      <c r="K233" s="187"/>
      <c r="L233" s="187"/>
      <c r="M233" s="187"/>
      <c r="N233" s="187"/>
      <c r="O233" s="187"/>
      <c r="P233" s="187"/>
      <c r="Q233" s="187"/>
      <c r="R233" s="187"/>
      <c r="S233" s="187"/>
      <c r="T233" s="187"/>
      <c r="U233" s="187"/>
      <c r="V233" s="187"/>
      <c r="W233" s="187"/>
    </row>
    <row r="234" spans="3:23" ht="15" customHeight="1" x14ac:dyDescent="0.2">
      <c r="C234" s="186"/>
      <c r="D234" s="186"/>
      <c r="E234" s="187"/>
      <c r="F234" s="187"/>
      <c r="G234" s="187"/>
      <c r="H234" s="187"/>
      <c r="I234" s="187"/>
      <c r="J234" s="187"/>
      <c r="K234" s="187"/>
      <c r="L234" s="187"/>
      <c r="M234" s="187"/>
      <c r="N234" s="187"/>
      <c r="O234" s="187"/>
      <c r="P234" s="187"/>
      <c r="Q234" s="187"/>
      <c r="R234" s="187"/>
      <c r="S234" s="187"/>
      <c r="T234" s="187"/>
      <c r="U234" s="187"/>
      <c r="V234" s="187"/>
      <c r="W234" s="187"/>
    </row>
    <row r="235" spans="3:23" ht="15" customHeight="1" x14ac:dyDescent="0.2">
      <c r="C235" s="186"/>
      <c r="D235" s="186"/>
      <c r="E235" s="187"/>
      <c r="F235" s="187"/>
      <c r="G235" s="187"/>
      <c r="H235" s="187"/>
      <c r="I235" s="187"/>
      <c r="J235" s="187"/>
      <c r="K235" s="187"/>
      <c r="L235" s="187"/>
      <c r="M235" s="187"/>
      <c r="N235" s="187"/>
      <c r="O235" s="187"/>
      <c r="P235" s="187"/>
      <c r="Q235" s="187"/>
      <c r="R235" s="187"/>
      <c r="S235" s="187"/>
      <c r="T235" s="187"/>
      <c r="U235" s="187"/>
      <c r="V235" s="187"/>
      <c r="W235" s="187"/>
    </row>
    <row r="236" spans="3:23" ht="15" customHeight="1" x14ac:dyDescent="0.2">
      <c r="C236" s="186"/>
      <c r="D236" s="186"/>
      <c r="E236" s="187"/>
      <c r="F236" s="187"/>
      <c r="G236" s="187"/>
      <c r="H236" s="187"/>
      <c r="I236" s="187"/>
      <c r="J236" s="187"/>
      <c r="K236" s="187"/>
      <c r="L236" s="187"/>
      <c r="M236" s="187"/>
      <c r="N236" s="187"/>
      <c r="O236" s="187"/>
      <c r="P236" s="187"/>
      <c r="Q236" s="187"/>
      <c r="R236" s="187"/>
      <c r="S236" s="187"/>
      <c r="T236" s="187"/>
      <c r="U236" s="187"/>
      <c r="V236" s="187"/>
      <c r="W236" s="187"/>
    </row>
    <row r="237" spans="3:23" ht="15" customHeight="1" x14ac:dyDescent="0.2">
      <c r="C237" s="186"/>
      <c r="D237" s="186"/>
      <c r="E237" s="187"/>
      <c r="F237" s="187"/>
      <c r="G237" s="187"/>
      <c r="H237" s="187"/>
      <c r="I237" s="187"/>
      <c r="J237" s="187"/>
      <c r="K237" s="187"/>
      <c r="L237" s="187"/>
      <c r="M237" s="187"/>
      <c r="N237" s="187"/>
      <c r="O237" s="187"/>
      <c r="P237" s="187"/>
      <c r="Q237" s="187"/>
      <c r="R237" s="187"/>
      <c r="S237" s="187"/>
      <c r="T237" s="187"/>
      <c r="U237" s="187"/>
      <c r="V237" s="187"/>
      <c r="W237" s="187"/>
    </row>
    <row r="238" spans="3:23" ht="15" customHeight="1" x14ac:dyDescent="0.2">
      <c r="C238" s="186"/>
      <c r="D238" s="186"/>
      <c r="E238" s="187"/>
      <c r="F238" s="187"/>
      <c r="G238" s="187"/>
      <c r="H238" s="187"/>
      <c r="I238" s="187"/>
      <c r="J238" s="187"/>
      <c r="K238" s="187"/>
      <c r="L238" s="187"/>
      <c r="M238" s="187"/>
      <c r="N238" s="187"/>
      <c r="O238" s="187"/>
      <c r="P238" s="187"/>
      <c r="Q238" s="187"/>
      <c r="R238" s="187"/>
      <c r="S238" s="187"/>
      <c r="T238" s="187"/>
      <c r="U238" s="187"/>
      <c r="V238" s="187"/>
      <c r="W238" s="187"/>
    </row>
    <row r="239" spans="3:23" ht="15" customHeight="1" x14ac:dyDescent="0.2">
      <c r="C239" s="186"/>
      <c r="D239" s="186"/>
      <c r="E239" s="187"/>
      <c r="F239" s="187"/>
      <c r="G239" s="187"/>
      <c r="H239" s="187"/>
      <c r="I239" s="187"/>
      <c r="J239" s="187"/>
      <c r="K239" s="187"/>
      <c r="L239" s="187"/>
      <c r="M239" s="187"/>
      <c r="N239" s="187"/>
      <c r="O239" s="187"/>
      <c r="P239" s="187"/>
      <c r="Q239" s="187"/>
      <c r="R239" s="187"/>
      <c r="S239" s="187"/>
      <c r="T239" s="187"/>
      <c r="U239" s="187"/>
      <c r="V239" s="187"/>
      <c r="W239" s="187"/>
    </row>
    <row r="240" spans="3:23" ht="15" customHeight="1" x14ac:dyDescent="0.2">
      <c r="C240" s="186"/>
      <c r="D240" s="186"/>
      <c r="E240" s="187"/>
      <c r="F240" s="187"/>
      <c r="G240" s="187"/>
      <c r="H240" s="187"/>
      <c r="I240" s="187"/>
      <c r="J240" s="187"/>
      <c r="K240" s="187"/>
      <c r="L240" s="187"/>
      <c r="M240" s="187"/>
      <c r="N240" s="187"/>
      <c r="O240" s="187"/>
      <c r="P240" s="187"/>
      <c r="Q240" s="187"/>
      <c r="R240" s="187"/>
      <c r="S240" s="187"/>
      <c r="T240" s="187"/>
      <c r="U240" s="187"/>
      <c r="V240" s="187"/>
      <c r="W240" s="187"/>
    </row>
    <row r="241" spans="3:23" ht="15" customHeight="1" x14ac:dyDescent="0.2">
      <c r="C241" s="186"/>
      <c r="D241" s="186"/>
      <c r="E241" s="187"/>
      <c r="F241" s="187"/>
      <c r="G241" s="187"/>
      <c r="H241" s="187"/>
      <c r="I241" s="187"/>
      <c r="J241" s="187"/>
      <c r="K241" s="187"/>
      <c r="L241" s="187"/>
      <c r="M241" s="187"/>
      <c r="N241" s="187"/>
      <c r="O241" s="187"/>
      <c r="P241" s="187"/>
      <c r="Q241" s="187"/>
      <c r="R241" s="187"/>
      <c r="S241" s="187"/>
      <c r="T241" s="187"/>
      <c r="U241" s="187"/>
      <c r="V241" s="187"/>
      <c r="W241" s="187"/>
    </row>
    <row r="242" spans="3:23" ht="15" customHeight="1" x14ac:dyDescent="0.2">
      <c r="C242" s="186"/>
      <c r="D242" s="186"/>
      <c r="E242" s="187"/>
      <c r="F242" s="187"/>
      <c r="G242" s="187"/>
      <c r="H242" s="187"/>
      <c r="I242" s="187"/>
      <c r="J242" s="187"/>
      <c r="K242" s="187"/>
      <c r="L242" s="187"/>
      <c r="M242" s="187"/>
      <c r="N242" s="187"/>
      <c r="O242" s="187"/>
      <c r="P242" s="187"/>
      <c r="Q242" s="187"/>
      <c r="R242" s="187"/>
      <c r="S242" s="187"/>
      <c r="T242" s="187"/>
      <c r="U242" s="187"/>
      <c r="V242" s="187"/>
      <c r="W242" s="187"/>
    </row>
    <row r="243" spans="3:23" ht="15" customHeight="1" x14ac:dyDescent="0.2">
      <c r="C243" s="186"/>
      <c r="D243" s="186"/>
      <c r="E243" s="187"/>
      <c r="F243" s="187"/>
      <c r="G243" s="187"/>
      <c r="H243" s="187"/>
      <c r="I243" s="187"/>
      <c r="J243" s="187"/>
      <c r="K243" s="187"/>
      <c r="L243" s="187"/>
      <c r="M243" s="187"/>
      <c r="N243" s="187"/>
      <c r="O243" s="187"/>
      <c r="P243" s="187"/>
      <c r="Q243" s="187"/>
      <c r="R243" s="187"/>
      <c r="S243" s="187"/>
      <c r="T243" s="187"/>
      <c r="U243" s="187"/>
      <c r="V243" s="187"/>
      <c r="W243" s="187"/>
    </row>
    <row r="244" spans="3:23" ht="15" customHeight="1" x14ac:dyDescent="0.2">
      <c r="C244" s="186"/>
      <c r="D244" s="186"/>
      <c r="E244" s="187"/>
      <c r="F244" s="187"/>
      <c r="G244" s="187"/>
      <c r="H244" s="187"/>
      <c r="I244" s="187"/>
      <c r="J244" s="187"/>
      <c r="K244" s="187"/>
      <c r="L244" s="187"/>
      <c r="M244" s="187"/>
      <c r="N244" s="187"/>
      <c r="O244" s="187"/>
      <c r="P244" s="187"/>
      <c r="Q244" s="187"/>
      <c r="R244" s="187"/>
      <c r="S244" s="187"/>
      <c r="T244" s="187"/>
      <c r="U244" s="187"/>
      <c r="V244" s="187"/>
      <c r="W244" s="187"/>
    </row>
    <row r="245" spans="3:23" ht="15" customHeight="1" x14ac:dyDescent="0.2">
      <c r="C245" s="186"/>
      <c r="D245" s="186"/>
      <c r="E245" s="187"/>
      <c r="F245" s="187"/>
      <c r="G245" s="187"/>
      <c r="H245" s="187"/>
      <c r="I245" s="187"/>
      <c r="J245" s="187"/>
      <c r="K245" s="187"/>
      <c r="L245" s="187"/>
      <c r="M245" s="187"/>
      <c r="N245" s="187"/>
      <c r="O245" s="187"/>
      <c r="P245" s="187"/>
      <c r="Q245" s="187"/>
      <c r="R245" s="187"/>
      <c r="S245" s="187"/>
      <c r="T245" s="187"/>
      <c r="U245" s="187"/>
      <c r="V245" s="187"/>
      <c r="W245" s="187"/>
    </row>
    <row r="246" spans="3:23" ht="15" customHeight="1" x14ac:dyDescent="0.2">
      <c r="C246" s="186"/>
      <c r="D246" s="186"/>
      <c r="E246" s="187"/>
      <c r="F246" s="187"/>
      <c r="G246" s="187"/>
      <c r="H246" s="187"/>
      <c r="I246" s="187"/>
      <c r="J246" s="187"/>
      <c r="K246" s="187"/>
      <c r="L246" s="187"/>
      <c r="M246" s="187"/>
      <c r="N246" s="187"/>
      <c r="O246" s="187"/>
      <c r="P246" s="187"/>
      <c r="Q246" s="187"/>
      <c r="R246" s="187"/>
      <c r="S246" s="187"/>
      <c r="T246" s="187"/>
      <c r="U246" s="187"/>
      <c r="V246" s="187"/>
      <c r="W246" s="187"/>
    </row>
    <row r="247" spans="3:23" ht="15" customHeight="1" x14ac:dyDescent="0.2">
      <c r="C247" s="186"/>
      <c r="D247" s="186"/>
      <c r="E247" s="187"/>
      <c r="F247" s="187"/>
      <c r="G247" s="187"/>
      <c r="H247" s="187"/>
      <c r="I247" s="187"/>
      <c r="J247" s="187"/>
      <c r="K247" s="187"/>
      <c r="L247" s="187"/>
      <c r="M247" s="187"/>
      <c r="N247" s="187"/>
      <c r="O247" s="187"/>
      <c r="P247" s="187"/>
      <c r="Q247" s="187"/>
      <c r="R247" s="187"/>
      <c r="S247" s="187"/>
      <c r="T247" s="187"/>
      <c r="U247" s="187"/>
      <c r="V247" s="187"/>
      <c r="W247" s="187"/>
    </row>
    <row r="248" spans="3:23" ht="15" customHeight="1" x14ac:dyDescent="0.2">
      <c r="C248" s="186"/>
      <c r="D248" s="186"/>
      <c r="E248" s="187"/>
      <c r="F248" s="187"/>
      <c r="G248" s="187"/>
      <c r="H248" s="187"/>
      <c r="I248" s="187"/>
      <c r="J248" s="187"/>
      <c r="K248" s="187"/>
      <c r="L248" s="187"/>
      <c r="M248" s="187"/>
      <c r="N248" s="187"/>
      <c r="O248" s="187"/>
      <c r="P248" s="187"/>
      <c r="Q248" s="187"/>
      <c r="R248" s="187"/>
      <c r="S248" s="187"/>
      <c r="T248" s="187"/>
      <c r="U248" s="187"/>
      <c r="V248" s="187"/>
      <c r="W248" s="187"/>
    </row>
    <row r="249" spans="3:23" ht="15" customHeight="1" x14ac:dyDescent="0.2">
      <c r="C249" s="186"/>
      <c r="D249" s="186"/>
      <c r="E249" s="187"/>
      <c r="F249" s="187"/>
      <c r="G249" s="187"/>
      <c r="H249" s="187"/>
      <c r="I249" s="187"/>
      <c r="J249" s="187"/>
      <c r="K249" s="187"/>
      <c r="L249" s="187"/>
      <c r="M249" s="187"/>
      <c r="N249" s="187"/>
      <c r="O249" s="187"/>
      <c r="P249" s="187"/>
      <c r="Q249" s="187"/>
      <c r="R249" s="187"/>
      <c r="S249" s="187"/>
      <c r="T249" s="187"/>
      <c r="U249" s="187"/>
      <c r="V249" s="187"/>
      <c r="W249" s="187"/>
    </row>
    <row r="250" spans="3:23" ht="15" customHeight="1" x14ac:dyDescent="0.2">
      <c r="C250" s="186"/>
      <c r="D250" s="186"/>
      <c r="E250" s="187"/>
      <c r="F250" s="187"/>
      <c r="G250" s="187"/>
      <c r="H250" s="187"/>
      <c r="I250" s="187"/>
      <c r="J250" s="187"/>
      <c r="K250" s="187"/>
      <c r="L250" s="187"/>
      <c r="M250" s="187"/>
      <c r="N250" s="187"/>
      <c r="O250" s="187"/>
      <c r="P250" s="187"/>
      <c r="Q250" s="187"/>
      <c r="R250" s="187"/>
      <c r="S250" s="187"/>
      <c r="T250" s="187"/>
      <c r="U250" s="187"/>
      <c r="V250" s="187"/>
      <c r="W250" s="187"/>
    </row>
    <row r="251" spans="3:23" ht="15" customHeight="1" x14ac:dyDescent="0.2">
      <c r="C251" s="186"/>
      <c r="D251" s="186"/>
      <c r="E251" s="187"/>
      <c r="F251" s="187"/>
      <c r="G251" s="187"/>
      <c r="H251" s="187"/>
      <c r="I251" s="187"/>
      <c r="J251" s="187"/>
      <c r="K251" s="187"/>
      <c r="L251" s="187"/>
      <c r="M251" s="187"/>
      <c r="N251" s="187"/>
      <c r="O251" s="187"/>
      <c r="P251" s="187"/>
      <c r="Q251" s="187"/>
      <c r="R251" s="187"/>
      <c r="S251" s="187"/>
      <c r="T251" s="187"/>
      <c r="U251" s="187"/>
      <c r="V251" s="187"/>
      <c r="W251" s="187"/>
    </row>
    <row r="252" spans="3:23" ht="15" customHeight="1" x14ac:dyDescent="0.2">
      <c r="C252" s="186"/>
      <c r="D252" s="186"/>
      <c r="E252" s="187"/>
      <c r="F252" s="187"/>
      <c r="G252" s="187"/>
      <c r="H252" s="187"/>
      <c r="I252" s="187"/>
      <c r="J252" s="187"/>
      <c r="K252" s="187"/>
      <c r="L252" s="187"/>
      <c r="M252" s="187"/>
      <c r="N252" s="187"/>
      <c r="O252" s="187"/>
      <c r="P252" s="187"/>
      <c r="Q252" s="187"/>
      <c r="R252" s="187"/>
      <c r="S252" s="187"/>
      <c r="T252" s="187"/>
      <c r="U252" s="187"/>
      <c r="V252" s="187"/>
      <c r="W252" s="187"/>
    </row>
    <row r="253" spans="3:23" ht="15" customHeight="1" x14ac:dyDescent="0.2">
      <c r="C253" s="186"/>
      <c r="D253" s="186"/>
      <c r="E253" s="187"/>
      <c r="F253" s="187"/>
      <c r="G253" s="187"/>
      <c r="H253" s="187"/>
      <c r="I253" s="187"/>
      <c r="J253" s="187"/>
      <c r="K253" s="187"/>
      <c r="L253" s="187"/>
      <c r="M253" s="187"/>
      <c r="N253" s="187"/>
      <c r="O253" s="187"/>
      <c r="P253" s="187"/>
      <c r="Q253" s="187"/>
      <c r="R253" s="187"/>
      <c r="S253" s="187"/>
      <c r="T253" s="187"/>
      <c r="U253" s="187"/>
      <c r="V253" s="187"/>
      <c r="W253" s="187"/>
    </row>
    <row r="254" spans="3:23" ht="15" customHeight="1" x14ac:dyDescent="0.2">
      <c r="C254" s="186"/>
      <c r="D254" s="186"/>
      <c r="E254" s="187"/>
      <c r="F254" s="187"/>
      <c r="G254" s="187"/>
      <c r="H254" s="187"/>
      <c r="I254" s="187"/>
      <c r="J254" s="187"/>
      <c r="K254" s="187"/>
      <c r="L254" s="187"/>
      <c r="M254" s="187"/>
      <c r="N254" s="187"/>
      <c r="O254" s="187"/>
      <c r="P254" s="187"/>
      <c r="Q254" s="187"/>
      <c r="R254" s="187"/>
      <c r="S254" s="187"/>
      <c r="T254" s="187"/>
      <c r="U254" s="187"/>
      <c r="V254" s="187"/>
      <c r="W254" s="187"/>
    </row>
    <row r="255" spans="3:23" ht="15" customHeight="1" x14ac:dyDescent="0.2">
      <c r="C255" s="186"/>
      <c r="D255" s="186"/>
      <c r="E255" s="187"/>
      <c r="F255" s="187"/>
      <c r="G255" s="187"/>
      <c r="H255" s="187"/>
      <c r="I255" s="187"/>
      <c r="J255" s="187"/>
      <c r="K255" s="187"/>
      <c r="L255" s="187"/>
      <c r="M255" s="187"/>
      <c r="N255" s="187"/>
      <c r="O255" s="187"/>
      <c r="P255" s="187"/>
      <c r="Q255" s="187"/>
      <c r="R255" s="187"/>
      <c r="S255" s="187"/>
      <c r="T255" s="187"/>
      <c r="U255" s="187"/>
      <c r="V255" s="187"/>
      <c r="W255" s="187"/>
    </row>
    <row r="256" spans="3:23" ht="15" customHeight="1" x14ac:dyDescent="0.2">
      <c r="C256" s="186"/>
      <c r="D256" s="186"/>
      <c r="E256" s="187"/>
      <c r="F256" s="187"/>
      <c r="G256" s="187"/>
      <c r="H256" s="187"/>
      <c r="I256" s="187"/>
      <c r="J256" s="187"/>
      <c r="K256" s="187"/>
      <c r="L256" s="187"/>
      <c r="M256" s="187"/>
      <c r="N256" s="187"/>
      <c r="O256" s="187"/>
      <c r="P256" s="187"/>
      <c r="Q256" s="187"/>
      <c r="R256" s="187"/>
      <c r="S256" s="187"/>
      <c r="T256" s="187"/>
      <c r="U256" s="187"/>
      <c r="V256" s="187"/>
      <c r="W256" s="187"/>
    </row>
    <row r="257" spans="3:23" ht="15" customHeight="1" x14ac:dyDescent="0.2">
      <c r="C257" s="186"/>
      <c r="D257" s="186"/>
      <c r="E257" s="187"/>
      <c r="F257" s="187"/>
      <c r="G257" s="187"/>
      <c r="H257" s="187"/>
      <c r="I257" s="187"/>
      <c r="J257" s="187"/>
      <c r="K257" s="187"/>
      <c r="L257" s="187"/>
      <c r="M257" s="187"/>
      <c r="N257" s="187"/>
      <c r="O257" s="187"/>
      <c r="P257" s="187"/>
      <c r="Q257" s="187"/>
      <c r="R257" s="187"/>
      <c r="S257" s="187"/>
      <c r="T257" s="187"/>
      <c r="U257" s="187"/>
      <c r="V257" s="187"/>
      <c r="W257" s="187"/>
    </row>
    <row r="258" spans="3:23" ht="15" customHeight="1" x14ac:dyDescent="0.2">
      <c r="C258" s="186"/>
      <c r="D258" s="186"/>
      <c r="E258" s="187"/>
      <c r="F258" s="187"/>
      <c r="G258" s="187"/>
      <c r="H258" s="187"/>
      <c r="I258" s="187"/>
      <c r="J258" s="187"/>
      <c r="K258" s="187"/>
      <c r="L258" s="187"/>
      <c r="M258" s="187"/>
      <c r="N258" s="187"/>
      <c r="O258" s="187"/>
      <c r="P258" s="187"/>
      <c r="Q258" s="187"/>
      <c r="R258" s="187"/>
      <c r="S258" s="187"/>
      <c r="T258" s="187"/>
      <c r="U258" s="187"/>
      <c r="V258" s="187"/>
      <c r="W258" s="187"/>
    </row>
    <row r="259" spans="3:23" ht="15" customHeight="1" x14ac:dyDescent="0.2">
      <c r="C259" s="186"/>
      <c r="D259" s="186"/>
      <c r="E259" s="187"/>
      <c r="F259" s="187"/>
      <c r="G259" s="187"/>
      <c r="H259" s="187"/>
      <c r="I259" s="187"/>
      <c r="J259" s="187"/>
      <c r="K259" s="187"/>
      <c r="L259" s="187"/>
      <c r="M259" s="187"/>
      <c r="N259" s="187"/>
      <c r="O259" s="187"/>
      <c r="P259" s="187"/>
      <c r="Q259" s="187"/>
      <c r="R259" s="187"/>
      <c r="S259" s="187"/>
      <c r="T259" s="187"/>
      <c r="U259" s="187"/>
      <c r="V259" s="187"/>
      <c r="W259" s="187"/>
    </row>
    <row r="260" spans="3:23" ht="15" customHeight="1" x14ac:dyDescent="0.2">
      <c r="C260" s="186"/>
      <c r="D260" s="186"/>
      <c r="E260" s="187"/>
      <c r="F260" s="187"/>
      <c r="G260" s="187"/>
      <c r="H260" s="187"/>
      <c r="I260" s="187"/>
      <c r="J260" s="187"/>
      <c r="K260" s="187"/>
      <c r="L260" s="187"/>
      <c r="M260" s="187"/>
      <c r="N260" s="187"/>
      <c r="O260" s="187"/>
      <c r="P260" s="187"/>
      <c r="Q260" s="187"/>
      <c r="R260" s="187"/>
      <c r="S260" s="187"/>
      <c r="T260" s="187"/>
      <c r="U260" s="187"/>
      <c r="V260" s="187"/>
      <c r="W260" s="187"/>
    </row>
    <row r="261" spans="3:23" ht="15" customHeight="1" x14ac:dyDescent="0.2">
      <c r="C261" s="186"/>
      <c r="D261" s="186"/>
      <c r="E261" s="187"/>
      <c r="F261" s="187"/>
      <c r="G261" s="187"/>
      <c r="H261" s="187"/>
      <c r="I261" s="187"/>
      <c r="J261" s="187"/>
      <c r="K261" s="187"/>
      <c r="L261" s="187"/>
      <c r="M261" s="187"/>
      <c r="N261" s="187"/>
      <c r="O261" s="187"/>
      <c r="P261" s="187"/>
      <c r="Q261" s="187"/>
      <c r="R261" s="187"/>
      <c r="S261" s="187"/>
      <c r="T261" s="187"/>
      <c r="U261" s="187"/>
      <c r="V261" s="187"/>
      <c r="W261" s="187"/>
    </row>
    <row r="262" spans="3:23" ht="15" customHeight="1" x14ac:dyDescent="0.2">
      <c r="C262" s="186"/>
      <c r="D262" s="186"/>
      <c r="E262" s="187"/>
      <c r="F262" s="187"/>
      <c r="G262" s="187"/>
      <c r="H262" s="187"/>
      <c r="I262" s="187"/>
      <c r="J262" s="187"/>
      <c r="K262" s="187"/>
      <c r="L262" s="187"/>
      <c r="M262" s="187"/>
      <c r="N262" s="187"/>
      <c r="O262" s="187"/>
      <c r="P262" s="187"/>
      <c r="Q262" s="187"/>
      <c r="R262" s="187"/>
      <c r="S262" s="187"/>
      <c r="T262" s="187"/>
      <c r="U262" s="187"/>
      <c r="V262" s="187"/>
      <c r="W262" s="187"/>
    </row>
    <row r="263" spans="3:23" ht="15" customHeight="1" x14ac:dyDescent="0.2">
      <c r="C263" s="186"/>
      <c r="D263" s="186"/>
      <c r="E263" s="187"/>
      <c r="F263" s="187"/>
      <c r="G263" s="187"/>
      <c r="H263" s="187"/>
      <c r="I263" s="187"/>
      <c r="J263" s="187"/>
      <c r="K263" s="187"/>
      <c r="L263" s="187"/>
      <c r="M263" s="187"/>
      <c r="N263" s="187"/>
      <c r="O263" s="187"/>
      <c r="P263" s="187"/>
      <c r="Q263" s="187"/>
      <c r="R263" s="187"/>
      <c r="S263" s="187"/>
      <c r="T263" s="187"/>
      <c r="U263" s="187"/>
      <c r="V263" s="187"/>
      <c r="W263" s="187"/>
    </row>
    <row r="264" spans="3:23" ht="15" customHeight="1" x14ac:dyDescent="0.2">
      <c r="C264" s="186"/>
      <c r="D264" s="186"/>
      <c r="E264" s="187"/>
      <c r="F264" s="187"/>
      <c r="G264" s="187"/>
      <c r="H264" s="187"/>
      <c r="I264" s="187"/>
      <c r="J264" s="187"/>
      <c r="K264" s="187"/>
      <c r="L264" s="187"/>
      <c r="M264" s="187"/>
      <c r="N264" s="187"/>
      <c r="O264" s="187"/>
      <c r="P264" s="187"/>
      <c r="Q264" s="187"/>
      <c r="R264" s="187"/>
      <c r="S264" s="187"/>
      <c r="T264" s="187"/>
      <c r="U264" s="187"/>
      <c r="V264" s="187"/>
      <c r="W264" s="187"/>
    </row>
    <row r="265" spans="3:23" ht="15" customHeight="1" x14ac:dyDescent="0.2">
      <c r="C265" s="186"/>
      <c r="D265" s="186"/>
      <c r="E265" s="187"/>
      <c r="F265" s="187"/>
      <c r="G265" s="187"/>
      <c r="H265" s="187"/>
      <c r="I265" s="187"/>
      <c r="J265" s="187"/>
      <c r="K265" s="187"/>
      <c r="L265" s="187"/>
      <c r="M265" s="187"/>
      <c r="N265" s="187"/>
      <c r="O265" s="187"/>
      <c r="P265" s="187"/>
      <c r="Q265" s="187"/>
      <c r="R265" s="187"/>
      <c r="S265" s="187"/>
      <c r="T265" s="187"/>
      <c r="U265" s="187"/>
      <c r="V265" s="187"/>
      <c r="W265" s="187"/>
    </row>
    <row r="266" spans="3:23" ht="15" customHeight="1" x14ac:dyDescent="0.2">
      <c r="C266" s="186"/>
      <c r="D266" s="186"/>
      <c r="E266" s="187"/>
      <c r="F266" s="187"/>
      <c r="G266" s="187"/>
      <c r="H266" s="187"/>
      <c r="I266" s="187"/>
      <c r="J266" s="187"/>
      <c r="K266" s="187"/>
      <c r="L266" s="187"/>
      <c r="M266" s="187"/>
      <c r="N266" s="187"/>
      <c r="O266" s="187"/>
      <c r="P266" s="187"/>
      <c r="Q266" s="187"/>
      <c r="R266" s="187"/>
      <c r="S266" s="187"/>
      <c r="T266" s="187"/>
      <c r="U266" s="187"/>
      <c r="V266" s="187"/>
      <c r="W266" s="187"/>
    </row>
    <row r="267" spans="3:23" ht="15" customHeight="1" x14ac:dyDescent="0.2">
      <c r="C267" s="186"/>
      <c r="D267" s="186"/>
      <c r="E267" s="187"/>
      <c r="F267" s="187"/>
      <c r="G267" s="187"/>
      <c r="H267" s="187"/>
      <c r="I267" s="187"/>
      <c r="J267" s="187"/>
      <c r="K267" s="187"/>
      <c r="L267" s="187"/>
      <c r="M267" s="187"/>
      <c r="N267" s="187"/>
      <c r="O267" s="187"/>
      <c r="P267" s="187"/>
      <c r="Q267" s="187"/>
      <c r="R267" s="187"/>
      <c r="S267" s="187"/>
      <c r="T267" s="187"/>
      <c r="U267" s="187"/>
      <c r="V267" s="187"/>
      <c r="W267" s="187"/>
    </row>
    <row r="268" spans="3:23" ht="15" customHeight="1" x14ac:dyDescent="0.2">
      <c r="C268" s="186"/>
      <c r="D268" s="186"/>
      <c r="E268" s="187"/>
      <c r="F268" s="187"/>
      <c r="G268" s="187"/>
      <c r="H268" s="187"/>
      <c r="I268" s="187"/>
      <c r="J268" s="187"/>
      <c r="K268" s="187"/>
      <c r="L268" s="187"/>
      <c r="M268" s="187"/>
      <c r="N268" s="187"/>
      <c r="O268" s="187"/>
      <c r="P268" s="187"/>
      <c r="Q268" s="187"/>
      <c r="R268" s="187"/>
      <c r="S268" s="187"/>
      <c r="T268" s="187"/>
      <c r="U268" s="187"/>
      <c r="V268" s="187"/>
      <c r="W268" s="187"/>
    </row>
    <row r="269" spans="3:23" ht="15" customHeight="1" x14ac:dyDescent="0.2">
      <c r="C269" s="186"/>
      <c r="D269" s="186"/>
      <c r="E269" s="187"/>
      <c r="F269" s="187"/>
      <c r="G269" s="187"/>
      <c r="H269" s="187"/>
      <c r="I269" s="187"/>
      <c r="J269" s="187"/>
      <c r="K269" s="187"/>
      <c r="L269" s="187"/>
      <c r="M269" s="187"/>
      <c r="N269" s="187"/>
      <c r="O269" s="187"/>
      <c r="P269" s="187"/>
      <c r="Q269" s="187"/>
      <c r="R269" s="187"/>
      <c r="S269" s="187"/>
      <c r="T269" s="187"/>
      <c r="U269" s="187"/>
      <c r="V269" s="187"/>
      <c r="W269" s="187"/>
    </row>
    <row r="270" spans="3:23" ht="15" customHeight="1" x14ac:dyDescent="0.2">
      <c r="C270" s="186"/>
      <c r="D270" s="186"/>
      <c r="E270" s="187"/>
      <c r="F270" s="187"/>
      <c r="G270" s="187"/>
      <c r="H270" s="187"/>
      <c r="I270" s="187"/>
      <c r="J270" s="187"/>
      <c r="K270" s="187"/>
      <c r="L270" s="187"/>
      <c r="M270" s="187"/>
      <c r="N270" s="187"/>
      <c r="O270" s="187"/>
      <c r="P270" s="187"/>
      <c r="Q270" s="187"/>
      <c r="R270" s="187"/>
      <c r="S270" s="187"/>
      <c r="T270" s="187"/>
      <c r="U270" s="187"/>
      <c r="V270" s="187"/>
      <c r="W270" s="187"/>
    </row>
    <row r="271" spans="3:23" ht="15" customHeight="1" x14ac:dyDescent="0.2">
      <c r="C271" s="186"/>
      <c r="D271" s="186"/>
      <c r="E271" s="187"/>
      <c r="F271" s="187"/>
      <c r="G271" s="187"/>
      <c r="H271" s="187"/>
      <c r="I271" s="187"/>
      <c r="J271" s="187"/>
      <c r="K271" s="187"/>
      <c r="L271" s="187"/>
      <c r="M271" s="187"/>
      <c r="N271" s="187"/>
      <c r="O271" s="187"/>
      <c r="P271" s="187"/>
      <c r="Q271" s="187"/>
      <c r="R271" s="187"/>
      <c r="S271" s="187"/>
      <c r="T271" s="187"/>
      <c r="U271" s="187"/>
      <c r="V271" s="187"/>
      <c r="W271" s="187"/>
    </row>
    <row r="272" spans="3:23" ht="15" customHeight="1" x14ac:dyDescent="0.2">
      <c r="C272" s="186"/>
      <c r="D272" s="186"/>
      <c r="E272" s="187"/>
      <c r="F272" s="187"/>
      <c r="G272" s="187"/>
      <c r="H272" s="187"/>
      <c r="I272" s="187"/>
      <c r="J272" s="187"/>
      <c r="K272" s="187"/>
      <c r="L272" s="187"/>
      <c r="M272" s="187"/>
      <c r="N272" s="187"/>
      <c r="O272" s="187"/>
      <c r="P272" s="187"/>
      <c r="Q272" s="187"/>
      <c r="R272" s="187"/>
      <c r="S272" s="187"/>
      <c r="T272" s="187"/>
      <c r="U272" s="187"/>
      <c r="V272" s="187"/>
      <c r="W272" s="187"/>
    </row>
    <row r="273" spans="3:23" ht="15" customHeight="1" x14ac:dyDescent="0.2">
      <c r="C273" s="186"/>
      <c r="D273" s="186"/>
      <c r="E273" s="187"/>
      <c r="F273" s="187"/>
      <c r="G273" s="187"/>
      <c r="H273" s="187"/>
      <c r="I273" s="187"/>
      <c r="J273" s="187"/>
      <c r="K273" s="187"/>
      <c r="L273" s="187"/>
      <c r="M273" s="187"/>
      <c r="N273" s="187"/>
      <c r="O273" s="187"/>
      <c r="P273" s="187"/>
      <c r="Q273" s="187"/>
      <c r="R273" s="187"/>
      <c r="S273" s="187"/>
      <c r="T273" s="187"/>
      <c r="U273" s="187"/>
      <c r="V273" s="187"/>
      <c r="W273" s="187"/>
    </row>
    <row r="274" spans="3:23" ht="15" customHeight="1" x14ac:dyDescent="0.2">
      <c r="C274" s="186"/>
      <c r="D274" s="186"/>
      <c r="E274" s="187"/>
      <c r="F274" s="187"/>
      <c r="G274" s="187"/>
      <c r="H274" s="187"/>
      <c r="I274" s="187"/>
      <c r="J274" s="187"/>
      <c r="K274" s="187"/>
      <c r="L274" s="187"/>
      <c r="M274" s="187"/>
      <c r="N274" s="187"/>
      <c r="O274" s="187"/>
      <c r="P274" s="187"/>
      <c r="Q274" s="187"/>
      <c r="R274" s="187"/>
      <c r="S274" s="187"/>
      <c r="T274" s="187"/>
      <c r="U274" s="187"/>
      <c r="V274" s="187"/>
      <c r="W274" s="187"/>
    </row>
    <row r="275" spans="3:23" ht="15" customHeight="1" x14ac:dyDescent="0.2">
      <c r="C275" s="186"/>
      <c r="D275" s="186"/>
      <c r="E275" s="187"/>
      <c r="F275" s="187"/>
      <c r="G275" s="187"/>
      <c r="H275" s="187"/>
      <c r="I275" s="187"/>
      <c r="J275" s="187"/>
      <c r="K275" s="187"/>
      <c r="L275" s="187"/>
      <c r="M275" s="187"/>
      <c r="N275" s="187"/>
      <c r="O275" s="187"/>
      <c r="P275" s="187"/>
      <c r="Q275" s="187"/>
      <c r="R275" s="187"/>
      <c r="S275" s="187"/>
      <c r="T275" s="187"/>
      <c r="U275" s="187"/>
      <c r="V275" s="187"/>
      <c r="W275" s="187"/>
    </row>
    <row r="276" spans="3:23" ht="15" customHeight="1" x14ac:dyDescent="0.2">
      <c r="C276" s="186"/>
      <c r="D276" s="186"/>
      <c r="E276" s="187"/>
      <c r="F276" s="187"/>
      <c r="G276" s="187"/>
      <c r="H276" s="187"/>
      <c r="I276" s="187"/>
      <c r="J276" s="187"/>
      <c r="K276" s="187"/>
      <c r="L276" s="187"/>
      <c r="M276" s="187"/>
      <c r="N276" s="187"/>
      <c r="O276" s="187"/>
      <c r="P276" s="187"/>
      <c r="Q276" s="187"/>
      <c r="R276" s="187"/>
      <c r="S276" s="187"/>
      <c r="T276" s="187"/>
      <c r="U276" s="187"/>
      <c r="V276" s="187"/>
      <c r="W276" s="187"/>
    </row>
    <row r="277" spans="3:23" ht="15" customHeight="1" x14ac:dyDescent="0.2">
      <c r="C277" s="186"/>
      <c r="D277" s="186"/>
      <c r="E277" s="187"/>
      <c r="F277" s="187"/>
      <c r="G277" s="187"/>
      <c r="H277" s="187"/>
      <c r="I277" s="187"/>
      <c r="J277" s="187"/>
      <c r="K277" s="187"/>
      <c r="L277" s="187"/>
      <c r="M277" s="187"/>
      <c r="N277" s="187"/>
      <c r="O277" s="187"/>
      <c r="P277" s="187"/>
      <c r="Q277" s="187"/>
      <c r="R277" s="187"/>
      <c r="S277" s="187"/>
      <c r="T277" s="187"/>
      <c r="U277" s="187"/>
      <c r="V277" s="187"/>
      <c r="W277" s="187"/>
    </row>
    <row r="278" spans="3:23" ht="15" customHeight="1" x14ac:dyDescent="0.2">
      <c r="C278" s="186"/>
      <c r="D278" s="186"/>
      <c r="E278" s="187"/>
      <c r="F278" s="187"/>
      <c r="G278" s="187"/>
      <c r="H278" s="187"/>
      <c r="I278" s="187"/>
      <c r="J278" s="187"/>
      <c r="K278" s="187"/>
      <c r="L278" s="187"/>
      <c r="M278" s="187"/>
      <c r="N278" s="187"/>
      <c r="O278" s="187"/>
      <c r="P278" s="187"/>
      <c r="Q278" s="187"/>
      <c r="R278" s="187"/>
      <c r="S278" s="187"/>
      <c r="T278" s="187"/>
      <c r="U278" s="187"/>
      <c r="V278" s="187"/>
      <c r="W278" s="187"/>
    </row>
    <row r="279" spans="3:23" ht="15" customHeight="1" x14ac:dyDescent="0.2">
      <c r="C279" s="188"/>
      <c r="D279" s="188"/>
    </row>
    <row r="280" spans="3:23" ht="15" customHeight="1" x14ac:dyDescent="0.2">
      <c r="C280" s="188"/>
      <c r="D280" s="188"/>
    </row>
    <row r="281" spans="3:23" ht="15" customHeight="1" x14ac:dyDescent="0.2">
      <c r="C281" s="188"/>
      <c r="D281" s="188"/>
    </row>
    <row r="282" spans="3:23" ht="15" customHeight="1" x14ac:dyDescent="0.2">
      <c r="C282" s="188"/>
      <c r="D282" s="188"/>
    </row>
    <row r="283" spans="3:23" ht="15" customHeight="1" x14ac:dyDescent="0.2">
      <c r="C283" s="188"/>
      <c r="D283" s="188"/>
    </row>
    <row r="284" spans="3:23" ht="15" customHeight="1" x14ac:dyDescent="0.2">
      <c r="C284" s="188"/>
      <c r="D284" s="188"/>
    </row>
    <row r="285" spans="3:23" ht="15" customHeight="1" x14ac:dyDescent="0.2">
      <c r="C285" s="188"/>
      <c r="D285" s="188"/>
    </row>
    <row r="286" spans="3:23" ht="15" customHeight="1" x14ac:dyDescent="0.2">
      <c r="C286" s="188"/>
      <c r="D286" s="188"/>
    </row>
    <row r="287" spans="3:23" ht="15" customHeight="1" x14ac:dyDescent="0.2">
      <c r="C287" s="188"/>
      <c r="D287" s="188"/>
    </row>
    <row r="288" spans="3:23" ht="15" customHeight="1" x14ac:dyDescent="0.2">
      <c r="C288" s="188"/>
      <c r="D288" s="188"/>
    </row>
    <row r="289" spans="3:4" ht="15" customHeight="1" x14ac:dyDescent="0.2">
      <c r="C289" s="188"/>
      <c r="D289" s="188"/>
    </row>
    <row r="290" spans="3:4" ht="15" customHeight="1" x14ac:dyDescent="0.2">
      <c r="C290" s="188"/>
      <c r="D290" s="188"/>
    </row>
    <row r="291" spans="3:4" ht="15" customHeight="1" x14ac:dyDescent="0.2">
      <c r="C291" s="188"/>
      <c r="D291" s="188"/>
    </row>
    <row r="292" spans="3:4" ht="15" customHeight="1" x14ac:dyDescent="0.2">
      <c r="C292" s="188"/>
      <c r="D292" s="188"/>
    </row>
    <row r="293" spans="3:4" ht="15" customHeight="1" x14ac:dyDescent="0.2">
      <c r="C293" s="188"/>
      <c r="D293" s="188"/>
    </row>
    <row r="294" spans="3:4" ht="15" customHeight="1" x14ac:dyDescent="0.2">
      <c r="C294" s="188"/>
      <c r="D294" s="188"/>
    </row>
    <row r="295" spans="3:4" ht="15" customHeight="1" x14ac:dyDescent="0.2">
      <c r="C295" s="188"/>
      <c r="D295" s="188"/>
    </row>
    <row r="296" spans="3:4" ht="15" customHeight="1" x14ac:dyDescent="0.2">
      <c r="C296" s="188"/>
      <c r="D296" s="188"/>
    </row>
    <row r="297" spans="3:4" ht="15" customHeight="1" x14ac:dyDescent="0.2">
      <c r="C297" s="188"/>
      <c r="D297" s="188"/>
    </row>
    <row r="298" spans="3:4" ht="15" customHeight="1" x14ac:dyDescent="0.2">
      <c r="C298" s="188"/>
      <c r="D298" s="188"/>
    </row>
    <row r="299" spans="3:4" ht="15" customHeight="1" x14ac:dyDescent="0.2">
      <c r="C299" s="188"/>
      <c r="D299" s="188"/>
    </row>
    <row r="300" spans="3:4" ht="15" customHeight="1" x14ac:dyDescent="0.2">
      <c r="C300" s="188"/>
      <c r="D300" s="188"/>
    </row>
    <row r="301" spans="3:4" ht="15" customHeight="1" x14ac:dyDescent="0.2">
      <c r="C301" s="188"/>
      <c r="D301" s="188"/>
    </row>
    <row r="302" spans="3:4" ht="15" customHeight="1" x14ac:dyDescent="0.2">
      <c r="C302" s="188"/>
      <c r="D302" s="188"/>
    </row>
    <row r="303" spans="3:4" ht="15" customHeight="1" x14ac:dyDescent="0.2">
      <c r="C303" s="188"/>
      <c r="D303" s="188"/>
    </row>
    <row r="304" spans="3:4" ht="15" customHeight="1" x14ac:dyDescent="0.2">
      <c r="C304" s="188"/>
      <c r="D304" s="188"/>
    </row>
    <row r="305" spans="3:4" ht="15" customHeight="1" x14ac:dyDescent="0.2">
      <c r="C305" s="188"/>
      <c r="D305" s="188"/>
    </row>
    <row r="306" spans="3:4" ht="15" customHeight="1" x14ac:dyDescent="0.2">
      <c r="C306" s="188"/>
      <c r="D306" s="188"/>
    </row>
    <row r="307" spans="3:4" ht="15" customHeight="1" x14ac:dyDescent="0.2">
      <c r="C307" s="188"/>
      <c r="D307" s="188"/>
    </row>
    <row r="308" spans="3:4" ht="15" customHeight="1" x14ac:dyDescent="0.2">
      <c r="C308" s="188"/>
      <c r="D308" s="188"/>
    </row>
    <row r="309" spans="3:4" ht="15" customHeight="1" x14ac:dyDescent="0.2">
      <c r="C309" s="188"/>
      <c r="D309" s="188"/>
    </row>
    <row r="310" spans="3:4" ht="15" customHeight="1" x14ac:dyDescent="0.2">
      <c r="C310" s="188"/>
      <c r="D310" s="188"/>
    </row>
    <row r="311" spans="3:4" ht="15" customHeight="1" x14ac:dyDescent="0.2">
      <c r="C311" s="188"/>
      <c r="D311" s="188"/>
    </row>
    <row r="312" spans="3:4" ht="15" customHeight="1" x14ac:dyDescent="0.2">
      <c r="C312" s="188"/>
      <c r="D312" s="188"/>
    </row>
    <row r="313" spans="3:4" ht="15" customHeight="1" x14ac:dyDescent="0.2">
      <c r="C313" s="188"/>
      <c r="D313" s="188"/>
    </row>
    <row r="314" spans="3:4" ht="15" customHeight="1" x14ac:dyDescent="0.2">
      <c r="C314" s="188"/>
      <c r="D314" s="188"/>
    </row>
    <row r="315" spans="3:4" ht="15" customHeight="1" x14ac:dyDescent="0.2">
      <c r="C315" s="188"/>
      <c r="D315" s="188"/>
    </row>
    <row r="316" spans="3:4" ht="15" customHeight="1" x14ac:dyDescent="0.2">
      <c r="C316" s="188"/>
      <c r="D316" s="188"/>
    </row>
    <row r="317" spans="3:4" ht="15" customHeight="1" x14ac:dyDescent="0.2">
      <c r="C317" s="188"/>
      <c r="D317" s="188"/>
    </row>
    <row r="318" spans="3:4" ht="15" customHeight="1" x14ac:dyDescent="0.2">
      <c r="C318" s="188"/>
      <c r="D318" s="188"/>
    </row>
    <row r="319" spans="3:4" ht="15" customHeight="1" x14ac:dyDescent="0.2">
      <c r="C319" s="188"/>
      <c r="D319" s="188"/>
    </row>
    <row r="320" spans="3:4" ht="15" customHeight="1" x14ac:dyDescent="0.2">
      <c r="C320" s="188"/>
      <c r="D320" s="188"/>
    </row>
    <row r="321" spans="3:4" ht="15" customHeight="1" x14ac:dyDescent="0.2">
      <c r="C321" s="188"/>
      <c r="D321" s="188"/>
    </row>
    <row r="322" spans="3:4" ht="15" customHeight="1" x14ac:dyDescent="0.2">
      <c r="C322" s="188"/>
      <c r="D322" s="188"/>
    </row>
    <row r="323" spans="3:4" ht="15" customHeight="1" x14ac:dyDescent="0.2">
      <c r="C323" s="188"/>
      <c r="D323" s="188"/>
    </row>
    <row r="324" spans="3:4" ht="15" customHeight="1" x14ac:dyDescent="0.2">
      <c r="C324" s="188"/>
      <c r="D324" s="188"/>
    </row>
    <row r="325" spans="3:4" ht="15" customHeight="1" x14ac:dyDescent="0.2">
      <c r="C325" s="188"/>
      <c r="D325" s="188"/>
    </row>
    <row r="326" spans="3:4" ht="15" customHeight="1" x14ac:dyDescent="0.2">
      <c r="C326" s="188"/>
      <c r="D326" s="188"/>
    </row>
    <row r="327" spans="3:4" ht="15" customHeight="1" x14ac:dyDescent="0.2">
      <c r="C327" s="188"/>
      <c r="D327" s="188"/>
    </row>
    <row r="328" spans="3:4" ht="15" customHeight="1" x14ac:dyDescent="0.2">
      <c r="C328" s="188"/>
      <c r="D328" s="188"/>
    </row>
    <row r="329" spans="3:4" ht="15" customHeight="1" x14ac:dyDescent="0.2">
      <c r="C329" s="188"/>
      <c r="D329" s="188"/>
    </row>
    <row r="330" spans="3:4" ht="15" customHeight="1" x14ac:dyDescent="0.2">
      <c r="C330" s="188"/>
      <c r="D330" s="188"/>
    </row>
    <row r="331" spans="3:4" ht="15" customHeight="1" x14ac:dyDescent="0.2">
      <c r="C331" s="188"/>
      <c r="D331" s="188"/>
    </row>
    <row r="332" spans="3:4" ht="15" customHeight="1" x14ac:dyDescent="0.2">
      <c r="C332" s="188"/>
      <c r="D332" s="188"/>
    </row>
    <row r="333" spans="3:4" ht="15" customHeight="1" x14ac:dyDescent="0.2">
      <c r="C333" s="188"/>
      <c r="D333" s="188"/>
    </row>
    <row r="334" spans="3:4" ht="15" customHeight="1" x14ac:dyDescent="0.2">
      <c r="C334" s="188"/>
      <c r="D334" s="188"/>
    </row>
    <row r="335" spans="3:4" ht="15" customHeight="1" x14ac:dyDescent="0.2">
      <c r="C335" s="188"/>
      <c r="D335" s="188"/>
    </row>
    <row r="336" spans="3:4" ht="15" customHeight="1" x14ac:dyDescent="0.2">
      <c r="C336" s="188"/>
      <c r="D336" s="188"/>
    </row>
    <row r="337" spans="3:4" ht="15" customHeight="1" x14ac:dyDescent="0.2">
      <c r="C337" s="188"/>
      <c r="D337" s="188"/>
    </row>
    <row r="338" spans="3:4" ht="15" customHeight="1" x14ac:dyDescent="0.2">
      <c r="C338" s="188"/>
      <c r="D338" s="188"/>
    </row>
    <row r="339" spans="3:4" ht="15" customHeight="1" x14ac:dyDescent="0.2">
      <c r="C339" s="188"/>
      <c r="D339" s="188"/>
    </row>
    <row r="340" spans="3:4" ht="15" customHeight="1" x14ac:dyDescent="0.2">
      <c r="C340" s="188"/>
      <c r="D340" s="188"/>
    </row>
    <row r="341" spans="3:4" ht="15" customHeight="1" x14ac:dyDescent="0.2">
      <c r="C341" s="188"/>
      <c r="D341" s="188"/>
    </row>
    <row r="342" spans="3:4" ht="15" customHeight="1" x14ac:dyDescent="0.2">
      <c r="C342" s="188"/>
      <c r="D342" s="188"/>
    </row>
    <row r="343" spans="3:4" ht="15" customHeight="1" x14ac:dyDescent="0.2">
      <c r="C343" s="188"/>
      <c r="D343" s="188"/>
    </row>
    <row r="344" spans="3:4" ht="15" customHeight="1" x14ac:dyDescent="0.2">
      <c r="C344" s="188"/>
      <c r="D344" s="188"/>
    </row>
    <row r="345" spans="3:4" ht="15" customHeight="1" x14ac:dyDescent="0.2">
      <c r="C345" s="188"/>
      <c r="D345" s="188"/>
    </row>
    <row r="346" spans="3:4" ht="15" customHeight="1" x14ac:dyDescent="0.2">
      <c r="C346" s="188"/>
      <c r="D346" s="188"/>
    </row>
    <row r="347" spans="3:4" ht="15" customHeight="1" x14ac:dyDescent="0.2">
      <c r="C347" s="188"/>
      <c r="D347" s="188"/>
    </row>
    <row r="348" spans="3:4" ht="15" customHeight="1" x14ac:dyDescent="0.2">
      <c r="C348" s="188"/>
      <c r="D348" s="188"/>
    </row>
    <row r="349" spans="3:4" ht="15" customHeight="1" x14ac:dyDescent="0.2">
      <c r="C349" s="188"/>
      <c r="D349" s="188"/>
    </row>
    <row r="350" spans="3:4" ht="15" customHeight="1" x14ac:dyDescent="0.2">
      <c r="C350" s="188"/>
      <c r="D350" s="188"/>
    </row>
    <row r="351" spans="3:4" ht="15" customHeight="1" x14ac:dyDescent="0.2">
      <c r="C351" s="188"/>
      <c r="D351" s="188"/>
    </row>
    <row r="352" spans="3:4" ht="15" customHeight="1" x14ac:dyDescent="0.2">
      <c r="C352" s="188"/>
      <c r="D352" s="188"/>
    </row>
  </sheetData>
  <sheetProtection algorithmName="SHA-512" hashValue="LB/YOTrliQUhv0vPiZHaxbXr7/iDt47UEWzmzES+gFHh3jKBbqXj7eocyY4LnRlqwzkysCTgDuC+ftTuqtSiXQ==" saltValue="P4L9kj4pead5zybUTM0XrQ==" spinCount="100000" sheet="1" objects="1" scenarios="1"/>
  <mergeCells count="18">
    <mergeCell ref="U11:W12"/>
    <mergeCell ref="A14:A16"/>
    <mergeCell ref="A8:W8"/>
    <mergeCell ref="A9:W9"/>
    <mergeCell ref="A11:A13"/>
    <mergeCell ref="B11:B13"/>
    <mergeCell ref="C11:C13"/>
    <mergeCell ref="D11:F12"/>
    <mergeCell ref="G11:I12"/>
    <mergeCell ref="J11:M12"/>
    <mergeCell ref="N11:P12"/>
    <mergeCell ref="Q11:T12"/>
    <mergeCell ref="A7:W7"/>
    <mergeCell ref="A1:W1"/>
    <mergeCell ref="A2:W2"/>
    <mergeCell ref="A3:W3"/>
    <mergeCell ref="A4:W4"/>
    <mergeCell ref="A5:W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8</vt:i4>
      </vt:variant>
    </vt:vector>
  </HeadingPairs>
  <TitlesOfParts>
    <vt:vector size="18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'2015'!Area_de_impressao</vt:lpstr>
      <vt:lpstr>'2016'!Area_de_impressao</vt:lpstr>
      <vt:lpstr>'2017'!Area_de_impressao</vt:lpstr>
      <vt:lpstr>'2018'!Area_de_impressao</vt:lpstr>
      <vt:lpstr>'2015'!Titulos_de_impressao</vt:lpstr>
      <vt:lpstr>'2016'!Titulos_de_impressao</vt:lpstr>
      <vt:lpstr>'2017'!Titulos_de_impressao</vt:lpstr>
      <vt:lpstr>'2018'!Titulos_de_impressao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Luiz Sá Firmino</dc:creator>
  <cp:lastModifiedBy>Alciley</cp:lastModifiedBy>
  <cp:lastPrinted>2020-03-31T12:46:42Z</cp:lastPrinted>
  <dcterms:created xsi:type="dcterms:W3CDTF">2018-07-12T20:33:17Z</dcterms:created>
  <dcterms:modified xsi:type="dcterms:W3CDTF">2020-03-31T17:54:19Z</dcterms:modified>
</cp:coreProperties>
</file>